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Документы Гимназия\Муниципальное задание\"/>
    </mc:Choice>
  </mc:AlternateContent>
  <bookViews>
    <workbookView xWindow="0" yWindow="0" windowWidth="28800" windowHeight="12585"/>
  </bookViews>
  <sheets>
    <sheet name="Муниципальное задание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4" i="1" l="1"/>
  <c r="P153" i="1"/>
  <c r="P152" i="1"/>
  <c r="P151" i="1"/>
  <c r="P150" i="1"/>
  <c r="P148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P134" i="1" s="1"/>
  <c r="O123" i="1"/>
  <c r="N123" i="1"/>
  <c r="N122" i="1" s="1"/>
  <c r="M123" i="1"/>
  <c r="L123" i="1"/>
  <c r="L122" i="1" s="1"/>
  <c r="K123" i="1"/>
  <c r="J123" i="1"/>
  <c r="J122" i="1" s="1"/>
  <c r="I123" i="1"/>
  <c r="H123" i="1"/>
  <c r="H122" i="1" s="1"/>
  <c r="G123" i="1"/>
  <c r="F123" i="1"/>
  <c r="F122" i="1" s="1"/>
  <c r="E123" i="1"/>
  <c r="D123" i="1"/>
  <c r="D122" i="1" s="1"/>
  <c r="P122" i="1" s="1"/>
  <c r="O122" i="1"/>
  <c r="M122" i="1"/>
  <c r="K122" i="1"/>
  <c r="I122" i="1"/>
  <c r="G122" i="1"/>
  <c r="E122" i="1"/>
  <c r="N110" i="1"/>
  <c r="L110" i="1"/>
  <c r="L85" i="1" s="1"/>
  <c r="J110" i="1"/>
  <c r="H110" i="1"/>
  <c r="H85" i="1" s="1"/>
  <c r="F110" i="1"/>
  <c r="D110" i="1"/>
  <c r="D85" i="1" s="1"/>
  <c r="O109" i="1"/>
  <c r="N109" i="1"/>
  <c r="M109" i="1"/>
  <c r="L109" i="1"/>
  <c r="K109" i="1"/>
  <c r="J109" i="1"/>
  <c r="I109" i="1"/>
  <c r="H109" i="1"/>
  <c r="G109" i="1"/>
  <c r="F109" i="1"/>
  <c r="E109" i="1"/>
  <c r="D109" i="1"/>
  <c r="P109" i="1" s="1"/>
  <c r="L108" i="1"/>
  <c r="D108" i="1"/>
  <c r="P107" i="1"/>
  <c r="P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P105" i="1" s="1"/>
  <c r="L104" i="1"/>
  <c r="F104" i="1"/>
  <c r="D104" i="1"/>
  <c r="O103" i="1"/>
  <c r="N103" i="1"/>
  <c r="M103" i="1"/>
  <c r="M102" i="1" s="1"/>
  <c r="L103" i="1"/>
  <c r="K103" i="1"/>
  <c r="J103" i="1"/>
  <c r="I103" i="1"/>
  <c r="H103" i="1"/>
  <c r="G103" i="1"/>
  <c r="F103" i="1"/>
  <c r="E103" i="1"/>
  <c r="D103" i="1"/>
  <c r="L102" i="1"/>
  <c r="D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P101" i="1" s="1"/>
  <c r="L100" i="1"/>
  <c r="G100" i="1"/>
  <c r="D100" i="1"/>
  <c r="O99" i="1"/>
  <c r="N99" i="1"/>
  <c r="M99" i="1"/>
  <c r="L99" i="1"/>
  <c r="K99" i="1"/>
  <c r="J99" i="1"/>
  <c r="I99" i="1"/>
  <c r="H99" i="1"/>
  <c r="G99" i="1"/>
  <c r="F99" i="1"/>
  <c r="E99" i="1"/>
  <c r="D99" i="1"/>
  <c r="P99" i="1" s="1"/>
  <c r="L98" i="1"/>
  <c r="F98" i="1"/>
  <c r="D98" i="1"/>
  <c r="L70" i="1"/>
  <c r="M70" i="1" s="1"/>
  <c r="N70" i="1" s="1"/>
  <c r="O70" i="1" s="1"/>
  <c r="D70" i="1"/>
  <c r="E70" i="1" s="1"/>
  <c r="F70" i="1" s="1"/>
  <c r="G70" i="1" s="1"/>
  <c r="H70" i="1" s="1"/>
  <c r="I70" i="1" s="1"/>
  <c r="J70" i="1" s="1"/>
  <c r="K70" i="1" s="1"/>
  <c r="M69" i="1"/>
  <c r="N69" i="1" s="1"/>
  <c r="O69" i="1" s="1"/>
  <c r="L69" i="1"/>
  <c r="G69" i="1"/>
  <c r="H69" i="1" s="1"/>
  <c r="I69" i="1" s="1"/>
  <c r="J69" i="1" s="1"/>
  <c r="K69" i="1" s="1"/>
  <c r="E69" i="1"/>
  <c r="F69" i="1" s="1"/>
  <c r="D69" i="1"/>
  <c r="N68" i="1"/>
  <c r="M68" i="1"/>
  <c r="G68" i="1"/>
  <c r="H68" i="1" s="1"/>
  <c r="H67" i="1" s="1"/>
  <c r="H108" i="1" s="1"/>
  <c r="E68" i="1"/>
  <c r="F68" i="1" s="1"/>
  <c r="F67" i="1" s="1"/>
  <c r="F108" i="1" s="1"/>
  <c r="M67" i="1"/>
  <c r="L67" i="1"/>
  <c r="E67" i="1"/>
  <c r="D67" i="1"/>
  <c r="P67" i="1" s="1"/>
  <c r="N197" i="1" s="1"/>
  <c r="O68" i="1" l="1"/>
  <c r="O67" i="1" s="1"/>
  <c r="O102" i="1" s="1"/>
  <c r="N67" i="1"/>
  <c r="H102" i="1"/>
  <c r="E102" i="1"/>
  <c r="G102" i="1"/>
  <c r="G67" i="1"/>
  <c r="I68" i="1"/>
  <c r="P68" i="1"/>
  <c r="P69" i="1" s="1"/>
  <c r="P70" i="1" s="1"/>
  <c r="H98" i="1"/>
  <c r="E98" i="1"/>
  <c r="G98" i="1"/>
  <c r="M98" i="1"/>
  <c r="O98" i="1"/>
  <c r="F100" i="1"/>
  <c r="H100" i="1"/>
  <c r="E100" i="1"/>
  <c r="M100" i="1"/>
  <c r="F102" i="1"/>
  <c r="P103" i="1"/>
  <c r="H104" i="1"/>
  <c r="E110" i="1"/>
  <c r="E85" i="1" s="1"/>
  <c r="E104" i="1"/>
  <c r="G110" i="1"/>
  <c r="G85" i="1" s="1"/>
  <c r="G104" i="1"/>
  <c r="I110" i="1"/>
  <c r="I85" i="1" s="1"/>
  <c r="K110" i="1"/>
  <c r="K85" i="1" s="1"/>
  <c r="M110" i="1"/>
  <c r="M85" i="1" s="1"/>
  <c r="M104" i="1"/>
  <c r="O110" i="1"/>
  <c r="O85" i="1" s="1"/>
  <c r="O104" i="1"/>
  <c r="E108" i="1"/>
  <c r="G108" i="1"/>
  <c r="M108" i="1"/>
  <c r="O108" i="1"/>
  <c r="F85" i="1"/>
  <c r="J85" i="1"/>
  <c r="N85" i="1"/>
  <c r="P110" i="1"/>
  <c r="P85" i="1" s="1"/>
  <c r="P123" i="1"/>
  <c r="A213" i="1" l="1"/>
  <c r="I197" i="1"/>
  <c r="J68" i="1"/>
  <c r="I67" i="1"/>
  <c r="O100" i="1"/>
  <c r="N108" i="1"/>
  <c r="N102" i="1"/>
  <c r="N104" i="1"/>
  <c r="N100" i="1"/>
  <c r="N98" i="1"/>
  <c r="I102" i="1" l="1"/>
  <c r="I98" i="1"/>
  <c r="I108" i="1"/>
  <c r="I100" i="1"/>
  <c r="I104" i="1"/>
  <c r="J67" i="1"/>
  <c r="K68" i="1"/>
  <c r="K67" i="1" s="1"/>
  <c r="K100" i="1" l="1"/>
  <c r="P100" i="1" s="1"/>
  <c r="K102" i="1"/>
  <c r="K98" i="1"/>
  <c r="K104" i="1"/>
  <c r="K108" i="1"/>
  <c r="J108" i="1"/>
  <c r="P108" i="1" s="1"/>
  <c r="J102" i="1"/>
  <c r="P102" i="1" s="1"/>
  <c r="J104" i="1"/>
  <c r="P104" i="1" s="1"/>
  <c r="J100" i="1"/>
  <c r="J98" i="1"/>
  <c r="P98" i="1"/>
</calcChain>
</file>

<file path=xl/sharedStrings.xml><?xml version="1.0" encoding="utf-8"?>
<sst xmlns="http://schemas.openxmlformats.org/spreadsheetml/2006/main" count="249" uniqueCount="171">
  <si>
    <t>Приложение №1</t>
  </si>
  <si>
    <t>к Положению о порядке</t>
  </si>
  <si>
    <t>формирования, организации</t>
  </si>
  <si>
    <t>контроля и финансового</t>
  </si>
  <si>
    <t>обеспечения исполнения</t>
  </si>
  <si>
    <t xml:space="preserve">муниципальных заданий на </t>
  </si>
  <si>
    <t>оказание муниципальных услуг</t>
  </si>
  <si>
    <t>(выполнение работ) для</t>
  </si>
  <si>
    <t xml:space="preserve">муниципальных учреждений </t>
  </si>
  <si>
    <t>города Пензы</t>
  </si>
  <si>
    <t>Муниципальное задание</t>
  </si>
  <si>
    <t>на оказание муниципальных услуг (выполнение работ)</t>
  </si>
  <si>
    <r>
      <t xml:space="preserve">на период с </t>
    </r>
    <r>
      <rPr>
        <u/>
        <sz val="11"/>
        <color indexed="8"/>
        <rFont val="Times New Roman"/>
        <family val="1"/>
        <charset val="204"/>
      </rPr>
      <t xml:space="preserve">01.01.2014 </t>
    </r>
    <r>
      <rPr>
        <sz val="11"/>
        <color indexed="8"/>
        <rFont val="Times New Roman"/>
        <family val="1"/>
        <charset val="204"/>
      </rPr>
      <t xml:space="preserve">  по </t>
    </r>
    <r>
      <rPr>
        <u/>
        <sz val="11"/>
        <color indexed="8"/>
        <rFont val="Times New Roman"/>
        <family val="1"/>
        <charset val="204"/>
      </rPr>
      <t>31.12.2014</t>
    </r>
  </si>
  <si>
    <r>
      <t xml:space="preserve">1. Наименование муниципального учререждения </t>
    </r>
    <r>
      <rPr>
        <u/>
        <sz val="11"/>
        <color indexed="8"/>
        <rFont val="Times New Roman"/>
        <family val="1"/>
        <charset val="204"/>
      </rPr>
      <t xml:space="preserve">  Муниципальное автономное образовательное учреждение многопрофильная гимназия №13  г. Пензы                                                                                                                     .</t>
    </r>
  </si>
  <si>
    <t>2. Выписка из реестра муниципальных услуг:</t>
  </si>
  <si>
    <t>Порядковый номер</t>
  </si>
  <si>
    <t>Код расходного обязательства</t>
  </si>
  <si>
    <t>Наименование муниципальной услуги</t>
  </si>
  <si>
    <t>Единица измерения</t>
  </si>
  <si>
    <t>Источник финансирования</t>
  </si>
  <si>
    <t>Способ установления цены муниципальной услуги</t>
  </si>
  <si>
    <t>Предмет (содержание) муниципальной услуги</t>
  </si>
  <si>
    <t>Орган местного самоуправления, ответственный за организацию предоставления муниципальной услуги</t>
  </si>
  <si>
    <t>Потребитель муниципальной услуги</t>
  </si>
  <si>
    <t>Наименование вопроса местного значения</t>
  </si>
  <si>
    <t>Нормативно-правовой акт, закрепляющий предоставление услуги за муниципальным образованием городским округом - город Пенза</t>
  </si>
  <si>
    <t>РГ-А-2000</t>
  </si>
  <si>
    <t>Организация предоставления общедоступного и бесплатного начального общего, основного общего, среднего (полного) общего образования по основным общеобразовательным программам</t>
  </si>
  <si>
    <t>1 учащийся</t>
  </si>
  <si>
    <t xml:space="preserve">Бюджет Пензенской области (субвенция на финансирование общеобразовательных учреждений в части реализации ими государственного стандарта общего образования)
Бюджет города Пензы
</t>
  </si>
  <si>
    <t>норматив, программно- целевое финансирование ( в том числе в рамках программы капитального строительства), метод индексации (прямой счет)</t>
  </si>
  <si>
    <t xml:space="preserve">Обеспечение педагогическим, руководящим, административно-хозяйственным, учебно-вспомогательным и прочим персоналом образовательного процесса.
Материально-техническое обеспечение образовательного процесса, программно-методическое, техническое, консультационное. информационно-аналитическое сопровождение образовательного процесса в общеобразовательных учреждениях, лицеях, гимназиях, школе-детском саду, прогимназии, коррекционных классах общеобразовательных школ; классах с углубленным изучением предмета; а рамках индивидуального обучения на дому; в группах продленного дня.
Предоставление обучающимся зданий и иных помещений, отвечающим установленным строительным, санитарным и т.п. правилам и нормам.
Обеспечение содержания и ремонта предоставленных зданий и иных помещений в соответствии со стандартами качества.
Обеспечение помещения услугами тепло-, электро и водоснабжения, услугами водоотведения.
Организация питания детей (школа-детский сад, прогимназия, школа- интернат) и обеспечение материальными запасами, не относящимися к основным средствам.
</t>
  </si>
  <si>
    <t>Управление образования города Пензы</t>
  </si>
  <si>
    <t>Население школьного возраста (6,5-18 лет)</t>
  </si>
  <si>
    <t>Организация предоставления общедоступного и бесплатного начального общего, основного общего, среднего (полного) общего образования по основным общеобразовательным программам, за исключением полномочий по финансовому обеспечению образовательного процесса, отнесенных к полномочиям органов государственной власти субъектов Российской Федерации; организация предоставления дополнительного образования и общедоступного бесплатного дошкольного образования на территории городского округа, а также организация отдыха детей в каникулярное время.</t>
  </si>
  <si>
    <t xml:space="preserve">). Конституция РФ, ст. 43.;
2). Федеральный закон от 06.10.2003 N 131-ФЗ "Об общих принципах организации местного самоуправления в Российской Федерации", статья 16, пункт 1, подпункт 13 (с изм. и доп.);
3). Закон РФ от 10.07.1992 N 3266-1 "Об образовании", статья 31, пункт 1, подпункты 1, 4; статья 41 (с изм. и доп.);
4). Закон РФ от 24.07.1998 г. N 124-ФЗ "Об основных гарантиях прав ребенка в Российской Федерации", ст. 13 (с изм. и доп.);
5) Закон Пензенской области от 16.09.1999 N 166-ЗПО (с изм. и доп.) "Об образовании в Пензенской области", ст. 2, ст. 12, ст. 20 (п. 7), ст. 22 (п. 1-3, 5-8), ст. 23 (п. 2, 3, 5.1, 7), ст.23.1, ст.27.;
6) Устав города Пензы (с изм. и доп.) принят решением Пензенской городской Думы от 30.06.2005 N 130-12/4 ст. 5 (п. 3, п. 4 п. 13), ст. 19 (п. 1.11.), ст. 33 (п. 1.33.а), ст. 39.;
7) Положение об Управлении образования города Пензы, утвержденное постановлением Главы администрации города Пензы от 30.03.2006 года (с изм. и доп.): раздел II, пункт 2.2., подпункты 2.2.1., 2.2.3., 2.2.4., 2.2.5., 2.2.6., 2.2.9.;
</t>
  </si>
  <si>
    <t>3. Правовые основания предоставления муниципальной услуги:</t>
  </si>
  <si>
    <t>Наименование расходного обязательства в соответствии с реестром раходных обязательств города Пензы</t>
  </si>
  <si>
    <t>Нормативно-правовое регулирование, определяющее финансовое обеспечение и порядок расходования средств</t>
  </si>
  <si>
    <t>Нормативно-правовые акты, договоры, соглашения Российской Федерации</t>
  </si>
  <si>
    <t>Нормативно-правовые акты, договоры, соглашения Пензенской области</t>
  </si>
  <si>
    <t>Нормативно-правовые акты, договоры, соглашения города Пензы</t>
  </si>
  <si>
    <t>Наименование и реквизиты нормативного правового акта</t>
  </si>
  <si>
    <t>Номер статьи, части, пункта, подпункта, абзаца</t>
  </si>
  <si>
    <t>Дата вступления в силу и срок действия</t>
  </si>
  <si>
    <t xml:space="preserve">Организация предоставления общедоступного и бесплатного начального общего,основного общего,среднего(полного) общего образования по основным общеобразовательным программам за исключением полномочий по финансовому обеспечению образовательного процесса, отнесенных к полномочиям органов государственной власти субъектов Россйской Федерации; организация предоставления дополнительного образования и общедоступного бесплатного дошкольного образования на территории городского округа, а также организация отдыха детей в каникулярное время. </t>
  </si>
  <si>
    <t>Закон Российской Федерации от 10.07.1992 N 3266-1 "Об образовании" (с изм. и доп.)</t>
  </si>
  <si>
    <t xml:space="preserve">статья 5, пункт 3; статья 31, пункт 1, подпункты 2, 4; статья 52.1, пункты 1, 2; статья 52.2, пункт 3 </t>
  </si>
  <si>
    <t>Устав города Пензы (с изм. и доп.), принят Решением Пензенской городской Думы от 30.06.2005 N 130-12/4  .                        Решение Пензенской городской Думы от 21.10.2010 №488-24/5</t>
  </si>
  <si>
    <t>статья 5, пункт 1, подпункт 13; статья 39, пункт 1, подпункты 1.1, 1.2.а, 1.6, 1.9, 1.8, 1.20                                                                                                                                                                                              статья 14 пункт1</t>
  </si>
  <si>
    <t>4. Плановый объем оказываемых муниципальных услуг (в натуральных показателях):</t>
  </si>
  <si>
    <t>Наименование муниципальной услуги (элемента детацизации)</t>
  </si>
  <si>
    <t>Объем оказания услуги по месяцам &lt;*&gt;</t>
  </si>
  <si>
    <t>Объем услуг за год</t>
  </si>
  <si>
    <r>
      <t>Совокупный объем предоставления услуги "</t>
    </r>
    <r>
      <rPr>
        <sz val="10"/>
        <color indexed="8"/>
        <rFont val="Times New Roman"/>
        <family val="1"/>
        <charset val="204"/>
      </rPr>
      <t>Организация предоставления общедоступного и  бесплатного начального общего, основного общего, среднего (полного) общего образования по основным общеобразовательным программам " на территории города Пензы   в том числе:</t>
    </r>
  </si>
  <si>
    <t>Затраты, непосредственно связанные с оказанием муниципальной услуги, &lt;учащийся&gt;</t>
  </si>
  <si>
    <t>Затраты, на общехозяйственные нужды, &lt;учащийся&gt;</t>
  </si>
  <si>
    <t>Затраты на содержание имущества, &lt;учащийся&gt;</t>
  </si>
  <si>
    <t>&lt;*&gt;</t>
  </si>
  <si>
    <t>по кварталам, в случае выбора квартальной детализации объема услуг</t>
  </si>
  <si>
    <t xml:space="preserve">             При формировании бюджета города Пензы на очередной финансовый год и плановый период данный раздел заполняется раздельно для очередного финансового года и каждого года планового периода.</t>
  </si>
  <si>
    <t>5. Плановый объем оказываемых муниципальных услуг (в стоимостных показателях).</t>
  </si>
  <si>
    <t>5.1. Плановый объем оказываемых услуг(в стоимостных показателях), с учетом всех способов расчета стоимости и параметров детализации</t>
  </si>
  <si>
    <t>Год</t>
  </si>
  <si>
    <t>Объем услуг за год, руб.</t>
  </si>
  <si>
    <t xml:space="preserve"> "Организация предоставления общедоступного и  бесплатного начального общего, основного общего, среднего (полного) общего образования по основным общеобразовательным программам " на территории города Пензы</t>
  </si>
  <si>
    <t xml:space="preserve"> </t>
  </si>
  <si>
    <t>5.2 Плановый объем оказываемых услуг (в стоимостных показателях), рассчитанный нормативным способом</t>
  </si>
  <si>
    <t>Наименование показателя</t>
  </si>
  <si>
    <t>Объем оказания услуги по месяцам &lt;*&gt;, руб.</t>
  </si>
  <si>
    <t>Затраты, непосредственно связанные с оказанием муниципальной услуги,за счет бюджета города Пензы &lt;рубли&gt;</t>
  </si>
  <si>
    <t>Норматив затрат на единицу услуги</t>
  </si>
  <si>
    <t>Сумма затрат на предоставление услуги</t>
  </si>
  <si>
    <t>Затраты, непосредственно связанные с оказанием муниципальной услуги, за счет федерального бюджета &lt;рубли&gt;</t>
  </si>
  <si>
    <t>Затраты, непосредственно связанные с оказанием муниципальной услуги, за счет бюджета Пензенской области &lt;рубли&gt;</t>
  </si>
  <si>
    <t>Затраты, на общехозяйственные нужды,за счет бюджета города Пензы &lt;рубли&gt;</t>
  </si>
  <si>
    <t>Затраты на содержание имущества, &lt;рубли&gt;</t>
  </si>
  <si>
    <t>Затраты, на общехозяйственные нужды, за счет бюджета Пезенской области &lt;рубли&gt;</t>
  </si>
  <si>
    <r>
      <t>Совокупный объем предоставления услуги</t>
    </r>
    <r>
      <rPr>
        <sz val="10"/>
        <color indexed="8"/>
        <rFont val="Times New Roman"/>
        <family val="1"/>
        <charset val="204"/>
      </rPr>
      <t>, рассчитанный нормативным способом</t>
    </r>
  </si>
  <si>
    <t>X</t>
  </si>
  <si>
    <t>5.3. Плановый ообъем оказываемых услуг (в стоимостных показателях), рассчитанный способом индексации (прямого счета)</t>
  </si>
  <si>
    <r>
      <t>Совокупный объем предоставления услуги "Организация предоставления общедоступного и  бесплатного начального общего, основного общего, среднего (полного) общего образования по основным общеобразовательным программам " на территории города Пензы</t>
    </r>
    <r>
      <rPr>
        <sz val="9"/>
        <color indexed="8"/>
        <rFont val="Times New Roman"/>
        <family val="1"/>
        <charset val="204"/>
      </rPr>
      <t>, в том числе:</t>
    </r>
  </si>
  <si>
    <t>5.4. Плановый объем оказываемых услуг (в стоимостных показателях), рассчитанный программно-целевым способом</t>
  </si>
  <si>
    <t>Наименование целевой программы</t>
  </si>
  <si>
    <t>Мероприятия по выполнению наказов избирателей в области общего образования, поступивших депутатам Пензенской городской Думы</t>
  </si>
  <si>
    <t>Долгосрочная целевая программа города Пензы "Здоровый ребенок" на 2011-2013 годы</t>
  </si>
  <si>
    <t>Долгосрочная целевая программа "Пожарная безопасность города Пензы на 2010-2012 годы"</t>
  </si>
  <si>
    <t>Долгосрочная целевая программа  "Укрепление материально-технической базы и проведение капитального ремонта зданий и сооружений учреждений, в отношении которых функции и полномочия учредителя осуществляет Управление образования города Пензы, и здания Управления образования города Пензы на 2010-2013 г.г."</t>
  </si>
  <si>
    <t>Долгосрочная целевая программа Энергосбережения и повышения энергоэффективности в городе Пензе на период 2010-2020 годов</t>
  </si>
  <si>
    <t>Долгосрочная целевая программа "Организация отдыха, оздоровления, занятости детей и подростков в городе Пензе на 2011-2015 годы"</t>
  </si>
  <si>
    <t>Долгосрочная целевая программа " Профилактика терроризма и экстремизма в городе Пензе на 2010-2013 годы"</t>
  </si>
  <si>
    <t>Ведомственная целевая программа "Совершенствование организации питания детей вобщеобразовательных учреждениях ( в том числе в пришкольных лагерях с дневным пребыванием)иучреждениях дошкольного образования , в отношении которых функции и полномочия учредителя осуществляет Управление образования города Пензы, на 2014-2016 годы"</t>
  </si>
  <si>
    <t xml:space="preserve"> Субвенции по исполнению государственных полномочий по обеспечению бесплатным проездом детей-сирот и детей, оставшихся без попечения родителей, лиц из числа детей-сирот и детей, оставшихся без попечения родителей, обучающихся в муниципальных образовательных учреждениях города Пензы</t>
  </si>
  <si>
    <t xml:space="preserve">Исполнение государственных полномочий по осуществлению денежных выплат молодым специалистам (педагогическим работникам) муниципальных общеобразовательных учреждений и образовательных учреждений дополнительного образования </t>
  </si>
  <si>
    <t>"Организация отдыха, оздоровлениt, занятости детей и подростков в городе Пензе на 2011-2015 годы"</t>
  </si>
  <si>
    <t>программа"Организация отдыха, оздоровлени и занятости детей и подростков(в оздоровительных лагерях с дневным пребыванием детей в период школьнх каникул"</t>
  </si>
  <si>
    <t>Субсидии муниципальным бюджетным учреждениям на иные цели, связанные с погашением кредиторской задолженности по финансовому обеспечению муниципального задания на оказание муниципальных услуг (выполнение работ)</t>
  </si>
  <si>
    <t xml:space="preserve">  Организация предоставления общедоступного и бесплатного начального общего, основного общего, среднего (полного) общего образования по основным общеобразовательным программам</t>
  </si>
  <si>
    <t>Субсидии муниципальным бюджетным учреждениям на иные цели, связанные с погашением кредиторской задолженности по муниципальным целевым программам</t>
  </si>
  <si>
    <t>Долгосрочная целевая программа "Укрепление материально-технической базы и проведение капитального ремонта зданий и сооружений учреждений, в отношении которых функции и полномочия учредителя осуществляет Управление образования города Пензы,</t>
  </si>
  <si>
    <t xml:space="preserve">  Долгосрочная целевая программа "Многодетная семья, 2011-2013 годы"</t>
  </si>
  <si>
    <t xml:space="preserve">  Долгосрочная целевая программа "Школьное молоко" на период 2011-2013 годы"</t>
  </si>
  <si>
    <t xml:space="preserve">  Долгосрочная целевая программа города Пензы "Совершенствование организации питания обучающихся муниципальных общеобразовательных учреждений города Пензы на основе внедрения новых технологий приготовления пищи на 2011-2013 годы"</t>
  </si>
  <si>
    <t>…….</t>
  </si>
  <si>
    <t>&lt;Наименование целевой программы m&gt;</t>
  </si>
  <si>
    <t>6. Показатели, характеризующие качество оказываемых муниципальных услуг</t>
  </si>
  <si>
    <t>6.1. Квартальные показатели оценки качества муниципальной услуги</t>
  </si>
  <si>
    <t>№</t>
  </si>
  <si>
    <t>Наименование показателя качества муниципальной услуги</t>
  </si>
  <si>
    <t>Ограничение</t>
  </si>
  <si>
    <t>Нормативное значение показателя</t>
  </si>
  <si>
    <t>Установленное значение показателя</t>
  </si>
  <si>
    <t>Квартальные показатели оценки качества муниципальной услуги</t>
  </si>
  <si>
    <t>I кв.</t>
  </si>
  <si>
    <t>II кв.</t>
  </si>
  <si>
    <t>III кв.</t>
  </si>
  <si>
    <t>IV кв.</t>
  </si>
  <si>
    <t xml:space="preserve">Наличие жалоб на деятельность Учреждения         </t>
  </si>
  <si>
    <t>да/нет</t>
  </si>
  <si>
    <t xml:space="preserve">Доля учащихся (от общего числа учащихся) в       
Учреждении, занимающихся в кружках, секциях,     
учреждениях дополнительного образования          
</t>
  </si>
  <si>
    <t xml:space="preserve">Не менее 85%       </t>
  </si>
  <si>
    <t xml:space="preserve">Наличие штрафных санкций контролирующих органов  
(Роспотребнадзор, ГО ЧС, прокуратура) в отношении
не соблюдения лицензионных требований  
</t>
  </si>
  <si>
    <t xml:space="preserve">Да/нет             </t>
  </si>
  <si>
    <t xml:space="preserve">Отсутствие случаев травматизма учащихся и        
работников Учреждения во время образовательного  
процесса
</t>
  </si>
  <si>
    <t xml:space="preserve">Охват учащихся организованным горячим питанием   </t>
  </si>
  <si>
    <t xml:space="preserve">Не менее 100%      </t>
  </si>
  <si>
    <t xml:space="preserve">Доля учащихся, занимающихся в спортивных кружках 
и секциях                                        
</t>
  </si>
  <si>
    <t xml:space="preserve">Не менее 30%       </t>
  </si>
  <si>
    <t xml:space="preserve">Проведение практических занятий и тренировок по  
действию работников Учреждения в экстремальных   
ситуациях                                        
</t>
  </si>
  <si>
    <t xml:space="preserve">Не менее 1 учебно- 
тренировочного     
занятия за квартал 
</t>
  </si>
  <si>
    <t>6.2. Годовые показатели оценки качества муниципальной услуги &lt;**&gt;</t>
  </si>
  <si>
    <t xml:space="preserve">Наличие фактов выбытия из Учреждения учащихся без
уважительных причин                              
</t>
  </si>
  <si>
    <t xml:space="preserve">Есть/нет           </t>
  </si>
  <si>
    <t xml:space="preserve">Среднестатистическое отклонение фактической      
наполняемости классов от нормативной             
</t>
  </si>
  <si>
    <t xml:space="preserve">Не более 5%        </t>
  </si>
  <si>
    <t xml:space="preserve">Соблюдение лимитов по использованию ТЭР     </t>
  </si>
  <si>
    <t xml:space="preserve">Доля учащихся (от общего числа учащихся) в       
Учреждении, принимавших участие в социально      
значимых мероприятиях                            
</t>
  </si>
  <si>
    <t xml:space="preserve">Не менее 80%       </t>
  </si>
  <si>
    <t>&lt;**&gt;</t>
  </si>
  <si>
    <t>при наличии системы годовых показателей оценки качества муниципальной услуги</t>
  </si>
  <si>
    <t>7. Программа действий (мероприятий) учреждения по оказанию муниципальных услуг &lt;***&gt;</t>
  </si>
  <si>
    <t xml:space="preserve">Наименование мероприятия </t>
  </si>
  <si>
    <t>Сроки реализации мероприятия</t>
  </si>
  <si>
    <t>Затраты на реалицизацию мероприятия</t>
  </si>
  <si>
    <t>Ожидаемые результаты</t>
  </si>
  <si>
    <t>"Организация предоставления общедоступного и  бесплатного начального общего, основного общего, среднего (полного) общего образования по основным общеобразовательным программам "</t>
  </si>
  <si>
    <t>&lt;***&gt;</t>
  </si>
  <si>
    <t xml:space="preserve">в случае отсутствия стандартов качества оказания муниципальной услуги в муниципальное задание включаются действия (мероприятия) организации </t>
  </si>
  <si>
    <t xml:space="preserve">по оказанию муниципальных услуг. При формировании бюджета города Пензы на очередной финансовый год и плановый период данный раздел заполняется </t>
  </si>
  <si>
    <t>раздельно для очередного финансового года и планового периода.</t>
  </si>
  <si>
    <t>8. Порядок оказания муниципальных услуг</t>
  </si>
  <si>
    <t xml:space="preserve">В соответствии со стандартом качества предоставляемой услуги, согласно постановления администрации города Пензы от 19.05.2009            N 682/1 "Об утверждении Основных требований к качеству предоставления муниципальной услуги "Организация предоставления общедоступного и бесплатного начального общего, основного общего, среднего (полного) общего образования по основным общеобразовательным программам" на территории города Пензы" </t>
  </si>
  <si>
    <t>9. Цены (тарифы) на оплату муниципальных услуг</t>
  </si>
  <si>
    <t>10. Условия финансового обеспечения муниципального задания, в том числе условия его изменения</t>
  </si>
  <si>
    <t>Финансовое обеспечение исполнения муниципального задания осуществляется в пределах бюджетных ассигнований и лимитов бюджетных обязательств в соответствии со сметой, утвержденной органом местного самоуправления города Пензы</t>
  </si>
  <si>
    <t>11. Порядок контроля за исполнением муниципального задания, в том числе, условия и порядок его досрочного прекращения</t>
  </si>
  <si>
    <t xml:space="preserve">   Управление образования города Пензы осуществляет контроль за деятельностью Учреждения по оказанию качества Услуги посредством:    -проведения оценки (мониторинга) потребности в предоставлении муниципальных услуг в сфере оразования в натуральном и стоимостном выражении (постановление главы администрации города Пензы от 25.06.2008 №988 "Об утверждении Методики проведения егодной оценки (мониторинга) потребности в предоставлении муниципальных услуг в сфере образования в натеральном и стоимостом выражении" (с изм. и доп.));                                                                                                                                                                                                                                                                 -анализа жалоб, обращений граждан (потребителей Услуги), поступивших в Управление образования города Пензы, проведения служебных расследований с привлечением к ответственности соответствующих работников Учреждений;                                                                                                                                                                                                                    -проведенея контрольных мероприятий.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</si>
  <si>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12. Требования к отчетности об исполнении муниципального задания</t>
  </si>
  <si>
    <t>"Отчет о выполнении муниципального задания" (приложение №2) к Постановлению администрации главы города Пензы от 21.12.2010 года №1433 готовит исполнитель муниципального задания</t>
  </si>
  <si>
    <t>Периодичность предоставления - ежеквартально, до 15 числа месяца, следующего за отчетным периодом</t>
  </si>
  <si>
    <t>Отчетность об исполнении муниципального задания должна содержать сведения и информацию, характеризующую результаты деяетльности муниципального учреждения, в том числе:</t>
  </si>
  <si>
    <t>о результатах выполнения задания;</t>
  </si>
  <si>
    <t>о финансовом состоянии муниципльного учреждения;</t>
  </si>
  <si>
    <t>о состоянии изменения объемов предоставляемых муниципальных услуг</t>
  </si>
  <si>
    <t>Начальник Управления образования</t>
  </si>
  <si>
    <t>Голодяев Ю.А.</t>
  </si>
  <si>
    <t>(Ф.И.О.)</t>
  </si>
  <si>
    <t>Дата</t>
  </si>
  <si>
    <t>Подпись</t>
  </si>
  <si>
    <t>Директор МАОУ многопрофильная гимназия №13 г.Пензы</t>
  </si>
  <si>
    <t>Тымченко Е.Ю.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</si>
</sst>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5" xfId="0" applyFont="1" applyBorder="1" applyAlignment="1">
      <alignment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5" xfId="0" applyFont="1" applyBorder="1" applyAlignment="1">
      <alignment vertical="top" wrapText="1"/>
    </xf>
    <xf numFmtId="0" fontId="7" fillId="0" borderId="10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4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left" wrapText="1"/>
    </xf>
    <xf numFmtId="0" fontId="5" fillId="2" borderId="4" xfId="0" applyFont="1" applyFill="1" applyBorder="1" applyAlignment="1"/>
    <xf numFmtId="0" fontId="5" fillId="0" borderId="4" xfId="0" applyFont="1" applyBorder="1" applyAlignment="1"/>
    <xf numFmtId="0" fontId="5" fillId="3" borderId="4" xfId="0" applyFont="1" applyFill="1" applyBorder="1" applyAlignment="1"/>
    <xf numFmtId="0" fontId="1" fillId="0" borderId="16" xfId="0" applyFont="1" applyBorder="1" applyAlignment="1">
      <alignment horizontal="right"/>
    </xf>
    <xf numFmtId="0" fontId="1" fillId="0" borderId="16" xfId="0" applyFont="1" applyBorder="1"/>
    <xf numFmtId="0" fontId="1" fillId="0" borderId="0" xfId="0" applyFont="1" applyAlignment="1">
      <alignment horizontal="left" wrapText="1"/>
    </xf>
    <xf numFmtId="2" fontId="5" fillId="3" borderId="4" xfId="0" applyNumberFormat="1" applyFont="1" applyFill="1" applyBorder="1" applyAlignment="1">
      <alignment textRotation="90"/>
    </xf>
    <xf numFmtId="2" fontId="5" fillId="0" borderId="4" xfId="0" applyNumberFormat="1" applyFont="1" applyBorder="1" applyAlignment="1">
      <alignment textRotation="90"/>
    </xf>
    <xf numFmtId="4" fontId="5" fillId="0" borderId="11" xfId="0" applyNumberFormat="1" applyFont="1" applyBorder="1" applyAlignment="1">
      <alignment horizontal="center" textRotation="90"/>
    </xf>
    <xf numFmtId="4" fontId="5" fillId="0" borderId="13" xfId="0" applyNumberFormat="1" applyFont="1" applyBorder="1" applyAlignment="1">
      <alignment horizontal="center" textRotation="90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textRotation="90"/>
    </xf>
    <xf numFmtId="4" fontId="5" fillId="0" borderId="4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2" fontId="2" fillId="2" borderId="4" xfId="0" applyNumberFormat="1" applyFont="1" applyFill="1" applyBorder="1" applyAlignment="1">
      <alignment textRotation="90"/>
    </xf>
    <xf numFmtId="4" fontId="1" fillId="0" borderId="0" xfId="0" applyNumberFormat="1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4" xfId="0" applyFont="1" applyBorder="1" applyAlignment="1">
      <alignment textRotation="90"/>
    </xf>
    <xf numFmtId="0" fontId="2" fillId="3" borderId="4" xfId="0" applyFont="1" applyFill="1" applyBorder="1" applyAlignment="1">
      <alignment textRotation="90"/>
    </xf>
    <xf numFmtId="4" fontId="5" fillId="0" borderId="11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0" fontId="5" fillId="4" borderId="4" xfId="0" applyFont="1" applyFill="1" applyBorder="1" applyAlignment="1">
      <alignment textRotation="90"/>
    </xf>
    <xf numFmtId="0" fontId="5" fillId="0" borderId="4" xfId="0" applyFont="1" applyBorder="1" applyAlignment="1">
      <alignment textRotation="90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1" xfId="0" applyFont="1" applyBorder="1" applyAlignment="1">
      <alignment horizontal="left" wrapText="1"/>
    </xf>
    <xf numFmtId="0" fontId="2" fillId="4" borderId="11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2" fillId="4" borderId="13" xfId="0" applyFont="1" applyFill="1" applyBorder="1" applyAlignment="1">
      <alignment horizontal="left" wrapText="1"/>
    </xf>
    <xf numFmtId="4" fontId="5" fillId="4" borderId="11" xfId="0" applyNumberFormat="1" applyFont="1" applyFill="1" applyBorder="1" applyAlignment="1">
      <alignment horizontal="center"/>
    </xf>
    <xf numFmtId="4" fontId="5" fillId="4" borderId="13" xfId="0" applyNumberFormat="1" applyFont="1" applyFill="1" applyBorder="1" applyAlignment="1">
      <alignment horizontal="center"/>
    </xf>
    <xf numFmtId="0" fontId="1" fillId="4" borderId="0" xfId="0" applyFont="1" applyFill="1"/>
    <xf numFmtId="0" fontId="5" fillId="0" borderId="17" xfId="0" applyFont="1" applyBorder="1" applyAlignment="1">
      <alignment horizontal="left" wrapText="1"/>
    </xf>
    <xf numFmtId="0" fontId="5" fillId="4" borderId="17" xfId="0" applyFont="1" applyFill="1" applyBorder="1" applyAlignment="1">
      <alignment textRotation="90"/>
    </xf>
    <xf numFmtId="4" fontId="5" fillId="0" borderId="17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4" borderId="4" xfId="0" applyFont="1" applyFill="1" applyBorder="1"/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vertical="center" wrapText="1"/>
    </xf>
    <xf numFmtId="49" fontId="8" fillId="0" borderId="13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8" fillId="0" borderId="11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8" fillId="0" borderId="11" xfId="0" applyFont="1" applyBorder="1" applyAlignment="1"/>
    <xf numFmtId="0" fontId="8" fillId="0" borderId="13" xfId="0" applyFont="1" applyBorder="1" applyAlignment="1"/>
    <xf numFmtId="0" fontId="2" fillId="0" borderId="11" xfId="0" applyFont="1" applyBorder="1" applyAlignment="1"/>
    <xf numFmtId="0" fontId="2" fillId="0" borderId="13" xfId="0" applyFont="1" applyBorder="1" applyAlignment="1"/>
    <xf numFmtId="0" fontId="5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11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0" borderId="16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11" xfId="0" applyFont="1" applyBorder="1" applyAlignment="1">
      <alignment horizontal="left" wrapText="1"/>
    </xf>
    <xf numFmtId="0" fontId="0" fillId="0" borderId="12" xfId="0" applyBorder="1"/>
    <xf numFmtId="0" fontId="0" fillId="0" borderId="13" xfId="0" applyBorder="1"/>
    <xf numFmtId="0" fontId="1" fillId="0" borderId="0" xfId="0" applyFont="1" applyBorder="1" applyAlignment="1"/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2" fillId="0" borderId="0" xfId="0" applyFont="1"/>
    <xf numFmtId="0" fontId="2" fillId="0" borderId="2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1" fillId="0" borderId="9" xfId="0" applyFont="1" applyBorder="1"/>
    <xf numFmtId="0" fontId="1" fillId="0" borderId="15" xfId="0" applyFont="1" applyBorder="1"/>
    <xf numFmtId="0" fontId="1" fillId="0" borderId="10" xfId="0" applyFont="1" applyBorder="1"/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13%20%20&#1052;&#1047;%20&#1080;%201433%20&#1085;&#1072;%20%202014,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н.задание"/>
      <sheetName val="таблица вспом"/>
      <sheetName val="пр.1+2 "/>
      <sheetName val="пр.3"/>
      <sheetName val="пр.4"/>
      <sheetName val="пр.5"/>
      <sheetName val="пр.6"/>
      <sheetName val="свод"/>
      <sheetName val="проверка"/>
      <sheetName val="1433"/>
      <sheetName val="касса"/>
      <sheetName val="1433 (2)"/>
      <sheetName val="1433 (3)"/>
      <sheetName val="1433 (4)"/>
    </sheetNames>
    <sheetDataSet>
      <sheetData sheetId="0"/>
      <sheetData sheetId="1">
        <row r="33">
          <cell r="C33">
            <v>316200</v>
          </cell>
          <cell r="D33">
            <v>1029376</v>
          </cell>
          <cell r="E33">
            <v>1152172</v>
          </cell>
          <cell r="G33">
            <v>1181699</v>
          </cell>
          <cell r="H33">
            <v>1713952</v>
          </cell>
          <cell r="I33">
            <v>1841216</v>
          </cell>
          <cell r="K33">
            <v>700000</v>
          </cell>
          <cell r="L33">
            <v>550000</v>
          </cell>
          <cell r="M33">
            <v>1261137</v>
          </cell>
          <cell r="O33">
            <v>3300749</v>
          </cell>
          <cell r="P33">
            <v>779899</v>
          </cell>
          <cell r="Q33">
            <v>3104990.5700000003</v>
          </cell>
        </row>
        <row r="34"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>
            <v>42550</v>
          </cell>
          <cell r="D35">
            <v>138487</v>
          </cell>
          <cell r="E35">
            <v>138487</v>
          </cell>
          <cell r="G35">
            <v>138477</v>
          </cell>
          <cell r="H35">
            <v>268566</v>
          </cell>
          <cell r="I35">
            <v>393674</v>
          </cell>
          <cell r="K35">
            <v>0</v>
          </cell>
          <cell r="L35">
            <v>42550</v>
          </cell>
          <cell r="M35">
            <v>138487</v>
          </cell>
          <cell r="O35">
            <v>193201.11</v>
          </cell>
          <cell r="P35">
            <v>283775.5</v>
          </cell>
          <cell r="Q35">
            <v>269355.39</v>
          </cell>
        </row>
        <row r="38">
          <cell r="C38">
            <v>349300</v>
          </cell>
          <cell r="D38">
            <v>1136924</v>
          </cell>
          <cell r="E38">
            <v>1025228</v>
          </cell>
          <cell r="G38">
            <v>2790124</v>
          </cell>
          <cell r="H38">
            <v>669048</v>
          </cell>
          <cell r="I38">
            <v>1715961</v>
          </cell>
          <cell r="K38">
            <v>367500</v>
          </cell>
          <cell r="L38">
            <v>100000</v>
          </cell>
          <cell r="M38">
            <v>306463</v>
          </cell>
          <cell r="O38">
            <v>500451</v>
          </cell>
          <cell r="P38">
            <v>53401</v>
          </cell>
          <cell r="Q38">
            <v>696209.42999999993</v>
          </cell>
        </row>
        <row r="39">
          <cell r="C39">
            <v>501659</v>
          </cell>
          <cell r="D39">
            <v>816448</v>
          </cell>
          <cell r="E39">
            <v>816506</v>
          </cell>
          <cell r="G39">
            <v>614362</v>
          </cell>
          <cell r="H39">
            <v>475056</v>
          </cell>
          <cell r="I39">
            <v>598852</v>
          </cell>
          <cell r="K39">
            <v>539166</v>
          </cell>
          <cell r="L39">
            <v>293592</v>
          </cell>
          <cell r="M39">
            <v>502948</v>
          </cell>
          <cell r="O39">
            <v>687821.89</v>
          </cell>
          <cell r="P39">
            <v>597247.5</v>
          </cell>
          <cell r="Q39">
            <v>845831.61</v>
          </cell>
        </row>
        <row r="42">
          <cell r="C42">
            <v>0</v>
          </cell>
          <cell r="D42">
            <v>227671</v>
          </cell>
          <cell r="E42">
            <v>192275</v>
          </cell>
          <cell r="G42">
            <v>192275</v>
          </cell>
          <cell r="H42">
            <v>227671</v>
          </cell>
          <cell r="I42">
            <v>0</v>
          </cell>
          <cell r="K42">
            <v>192275</v>
          </cell>
          <cell r="L42">
            <v>227671</v>
          </cell>
          <cell r="M42">
            <v>2600</v>
          </cell>
          <cell r="O42">
            <v>192291</v>
          </cell>
          <cell r="P42">
            <v>227671</v>
          </cell>
          <cell r="Q4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0"/>
  <sheetViews>
    <sheetView tabSelected="1" workbookViewId="0">
      <selection activeCell="V21" sqref="V21"/>
    </sheetView>
  </sheetViews>
  <sheetFormatPr defaultRowHeight="15" x14ac:dyDescent="0.25"/>
  <cols>
    <col min="1" max="1" width="6.42578125" style="1" customWidth="1"/>
    <col min="2" max="2" width="10" style="1" customWidth="1"/>
    <col min="3" max="3" width="13.5703125" style="1" customWidth="1"/>
    <col min="4" max="4" width="6.7109375" style="1" customWidth="1"/>
    <col min="5" max="5" width="4.42578125" style="1" customWidth="1"/>
    <col min="6" max="6" width="5.7109375" style="1" customWidth="1"/>
    <col min="7" max="7" width="6.85546875" style="1" customWidth="1"/>
    <col min="8" max="9" width="5.85546875" style="1" customWidth="1"/>
    <col min="10" max="10" width="6.140625" style="1" customWidth="1"/>
    <col min="11" max="11" width="8.42578125" style="1" customWidth="1"/>
    <col min="12" max="12" width="6.7109375" style="1" customWidth="1"/>
    <col min="13" max="13" width="5.7109375" style="1" customWidth="1"/>
    <col min="14" max="14" width="6.42578125" style="1" customWidth="1"/>
    <col min="15" max="15" width="6" style="1" customWidth="1"/>
    <col min="16" max="16" width="12.5703125" style="1" customWidth="1"/>
    <col min="17" max="17" width="11.140625" style="1" customWidth="1"/>
    <col min="18" max="18" width="11.7109375" style="1" customWidth="1"/>
    <col min="19" max="256" width="9.140625" style="1"/>
    <col min="257" max="257" width="6.42578125" style="1" customWidth="1"/>
    <col min="258" max="258" width="10" style="1" customWidth="1"/>
    <col min="259" max="259" width="13.5703125" style="1" customWidth="1"/>
    <col min="260" max="260" width="6.7109375" style="1" customWidth="1"/>
    <col min="261" max="261" width="4.42578125" style="1" customWidth="1"/>
    <col min="262" max="262" width="5.7109375" style="1" customWidth="1"/>
    <col min="263" max="263" width="6.85546875" style="1" customWidth="1"/>
    <col min="264" max="265" width="5.85546875" style="1" customWidth="1"/>
    <col min="266" max="266" width="6.140625" style="1" customWidth="1"/>
    <col min="267" max="267" width="8.42578125" style="1" customWidth="1"/>
    <col min="268" max="268" width="6.7109375" style="1" customWidth="1"/>
    <col min="269" max="269" width="5.7109375" style="1" customWidth="1"/>
    <col min="270" max="270" width="6.42578125" style="1" customWidth="1"/>
    <col min="271" max="271" width="6" style="1" customWidth="1"/>
    <col min="272" max="272" width="12.5703125" style="1" customWidth="1"/>
    <col min="273" max="273" width="11.140625" style="1" customWidth="1"/>
    <col min="274" max="274" width="11.7109375" style="1" customWidth="1"/>
    <col min="275" max="512" width="9.140625" style="1"/>
    <col min="513" max="513" width="6.42578125" style="1" customWidth="1"/>
    <col min="514" max="514" width="10" style="1" customWidth="1"/>
    <col min="515" max="515" width="13.5703125" style="1" customWidth="1"/>
    <col min="516" max="516" width="6.7109375" style="1" customWidth="1"/>
    <col min="517" max="517" width="4.42578125" style="1" customWidth="1"/>
    <col min="518" max="518" width="5.7109375" style="1" customWidth="1"/>
    <col min="519" max="519" width="6.85546875" style="1" customWidth="1"/>
    <col min="520" max="521" width="5.85546875" style="1" customWidth="1"/>
    <col min="522" max="522" width="6.140625" style="1" customWidth="1"/>
    <col min="523" max="523" width="8.42578125" style="1" customWidth="1"/>
    <col min="524" max="524" width="6.7109375" style="1" customWidth="1"/>
    <col min="525" max="525" width="5.7109375" style="1" customWidth="1"/>
    <col min="526" max="526" width="6.42578125" style="1" customWidth="1"/>
    <col min="527" max="527" width="6" style="1" customWidth="1"/>
    <col min="528" max="528" width="12.5703125" style="1" customWidth="1"/>
    <col min="529" max="529" width="11.140625" style="1" customWidth="1"/>
    <col min="530" max="530" width="11.7109375" style="1" customWidth="1"/>
    <col min="531" max="768" width="9.140625" style="1"/>
    <col min="769" max="769" width="6.42578125" style="1" customWidth="1"/>
    <col min="770" max="770" width="10" style="1" customWidth="1"/>
    <col min="771" max="771" width="13.5703125" style="1" customWidth="1"/>
    <col min="772" max="772" width="6.7109375" style="1" customWidth="1"/>
    <col min="773" max="773" width="4.42578125" style="1" customWidth="1"/>
    <col min="774" max="774" width="5.7109375" style="1" customWidth="1"/>
    <col min="775" max="775" width="6.85546875" style="1" customWidth="1"/>
    <col min="776" max="777" width="5.85546875" style="1" customWidth="1"/>
    <col min="778" max="778" width="6.140625" style="1" customWidth="1"/>
    <col min="779" max="779" width="8.42578125" style="1" customWidth="1"/>
    <col min="780" max="780" width="6.7109375" style="1" customWidth="1"/>
    <col min="781" max="781" width="5.7109375" style="1" customWidth="1"/>
    <col min="782" max="782" width="6.42578125" style="1" customWidth="1"/>
    <col min="783" max="783" width="6" style="1" customWidth="1"/>
    <col min="784" max="784" width="12.5703125" style="1" customWidth="1"/>
    <col min="785" max="785" width="11.140625" style="1" customWidth="1"/>
    <col min="786" max="786" width="11.7109375" style="1" customWidth="1"/>
    <col min="787" max="1024" width="9.140625" style="1"/>
    <col min="1025" max="1025" width="6.42578125" style="1" customWidth="1"/>
    <col min="1026" max="1026" width="10" style="1" customWidth="1"/>
    <col min="1027" max="1027" width="13.5703125" style="1" customWidth="1"/>
    <col min="1028" max="1028" width="6.7109375" style="1" customWidth="1"/>
    <col min="1029" max="1029" width="4.42578125" style="1" customWidth="1"/>
    <col min="1030" max="1030" width="5.7109375" style="1" customWidth="1"/>
    <col min="1031" max="1031" width="6.85546875" style="1" customWidth="1"/>
    <col min="1032" max="1033" width="5.85546875" style="1" customWidth="1"/>
    <col min="1034" max="1034" width="6.140625" style="1" customWidth="1"/>
    <col min="1035" max="1035" width="8.42578125" style="1" customWidth="1"/>
    <col min="1036" max="1036" width="6.7109375" style="1" customWidth="1"/>
    <col min="1037" max="1037" width="5.7109375" style="1" customWidth="1"/>
    <col min="1038" max="1038" width="6.42578125" style="1" customWidth="1"/>
    <col min="1039" max="1039" width="6" style="1" customWidth="1"/>
    <col min="1040" max="1040" width="12.5703125" style="1" customWidth="1"/>
    <col min="1041" max="1041" width="11.140625" style="1" customWidth="1"/>
    <col min="1042" max="1042" width="11.7109375" style="1" customWidth="1"/>
    <col min="1043" max="1280" width="9.140625" style="1"/>
    <col min="1281" max="1281" width="6.42578125" style="1" customWidth="1"/>
    <col min="1282" max="1282" width="10" style="1" customWidth="1"/>
    <col min="1283" max="1283" width="13.5703125" style="1" customWidth="1"/>
    <col min="1284" max="1284" width="6.7109375" style="1" customWidth="1"/>
    <col min="1285" max="1285" width="4.42578125" style="1" customWidth="1"/>
    <col min="1286" max="1286" width="5.7109375" style="1" customWidth="1"/>
    <col min="1287" max="1287" width="6.85546875" style="1" customWidth="1"/>
    <col min="1288" max="1289" width="5.85546875" style="1" customWidth="1"/>
    <col min="1290" max="1290" width="6.140625" style="1" customWidth="1"/>
    <col min="1291" max="1291" width="8.42578125" style="1" customWidth="1"/>
    <col min="1292" max="1292" width="6.7109375" style="1" customWidth="1"/>
    <col min="1293" max="1293" width="5.7109375" style="1" customWidth="1"/>
    <col min="1294" max="1294" width="6.42578125" style="1" customWidth="1"/>
    <col min="1295" max="1295" width="6" style="1" customWidth="1"/>
    <col min="1296" max="1296" width="12.5703125" style="1" customWidth="1"/>
    <col min="1297" max="1297" width="11.140625" style="1" customWidth="1"/>
    <col min="1298" max="1298" width="11.7109375" style="1" customWidth="1"/>
    <col min="1299" max="1536" width="9.140625" style="1"/>
    <col min="1537" max="1537" width="6.42578125" style="1" customWidth="1"/>
    <col min="1538" max="1538" width="10" style="1" customWidth="1"/>
    <col min="1539" max="1539" width="13.5703125" style="1" customWidth="1"/>
    <col min="1540" max="1540" width="6.7109375" style="1" customWidth="1"/>
    <col min="1541" max="1541" width="4.42578125" style="1" customWidth="1"/>
    <col min="1542" max="1542" width="5.7109375" style="1" customWidth="1"/>
    <col min="1543" max="1543" width="6.85546875" style="1" customWidth="1"/>
    <col min="1544" max="1545" width="5.85546875" style="1" customWidth="1"/>
    <col min="1546" max="1546" width="6.140625" style="1" customWidth="1"/>
    <col min="1547" max="1547" width="8.42578125" style="1" customWidth="1"/>
    <col min="1548" max="1548" width="6.7109375" style="1" customWidth="1"/>
    <col min="1549" max="1549" width="5.7109375" style="1" customWidth="1"/>
    <col min="1550" max="1550" width="6.42578125" style="1" customWidth="1"/>
    <col min="1551" max="1551" width="6" style="1" customWidth="1"/>
    <col min="1552" max="1552" width="12.5703125" style="1" customWidth="1"/>
    <col min="1553" max="1553" width="11.140625" style="1" customWidth="1"/>
    <col min="1554" max="1554" width="11.7109375" style="1" customWidth="1"/>
    <col min="1555" max="1792" width="9.140625" style="1"/>
    <col min="1793" max="1793" width="6.42578125" style="1" customWidth="1"/>
    <col min="1794" max="1794" width="10" style="1" customWidth="1"/>
    <col min="1795" max="1795" width="13.5703125" style="1" customWidth="1"/>
    <col min="1796" max="1796" width="6.7109375" style="1" customWidth="1"/>
    <col min="1797" max="1797" width="4.42578125" style="1" customWidth="1"/>
    <col min="1798" max="1798" width="5.7109375" style="1" customWidth="1"/>
    <col min="1799" max="1799" width="6.85546875" style="1" customWidth="1"/>
    <col min="1800" max="1801" width="5.85546875" style="1" customWidth="1"/>
    <col min="1802" max="1802" width="6.140625" style="1" customWidth="1"/>
    <col min="1803" max="1803" width="8.42578125" style="1" customWidth="1"/>
    <col min="1804" max="1804" width="6.7109375" style="1" customWidth="1"/>
    <col min="1805" max="1805" width="5.7109375" style="1" customWidth="1"/>
    <col min="1806" max="1806" width="6.42578125" style="1" customWidth="1"/>
    <col min="1807" max="1807" width="6" style="1" customWidth="1"/>
    <col min="1808" max="1808" width="12.5703125" style="1" customWidth="1"/>
    <col min="1809" max="1809" width="11.140625" style="1" customWidth="1"/>
    <col min="1810" max="1810" width="11.7109375" style="1" customWidth="1"/>
    <col min="1811" max="2048" width="9.140625" style="1"/>
    <col min="2049" max="2049" width="6.42578125" style="1" customWidth="1"/>
    <col min="2050" max="2050" width="10" style="1" customWidth="1"/>
    <col min="2051" max="2051" width="13.5703125" style="1" customWidth="1"/>
    <col min="2052" max="2052" width="6.7109375" style="1" customWidth="1"/>
    <col min="2053" max="2053" width="4.42578125" style="1" customWidth="1"/>
    <col min="2054" max="2054" width="5.7109375" style="1" customWidth="1"/>
    <col min="2055" max="2055" width="6.85546875" style="1" customWidth="1"/>
    <col min="2056" max="2057" width="5.85546875" style="1" customWidth="1"/>
    <col min="2058" max="2058" width="6.140625" style="1" customWidth="1"/>
    <col min="2059" max="2059" width="8.42578125" style="1" customWidth="1"/>
    <col min="2060" max="2060" width="6.7109375" style="1" customWidth="1"/>
    <col min="2061" max="2061" width="5.7109375" style="1" customWidth="1"/>
    <col min="2062" max="2062" width="6.42578125" style="1" customWidth="1"/>
    <col min="2063" max="2063" width="6" style="1" customWidth="1"/>
    <col min="2064" max="2064" width="12.5703125" style="1" customWidth="1"/>
    <col min="2065" max="2065" width="11.140625" style="1" customWidth="1"/>
    <col min="2066" max="2066" width="11.7109375" style="1" customWidth="1"/>
    <col min="2067" max="2304" width="9.140625" style="1"/>
    <col min="2305" max="2305" width="6.42578125" style="1" customWidth="1"/>
    <col min="2306" max="2306" width="10" style="1" customWidth="1"/>
    <col min="2307" max="2307" width="13.5703125" style="1" customWidth="1"/>
    <col min="2308" max="2308" width="6.7109375" style="1" customWidth="1"/>
    <col min="2309" max="2309" width="4.42578125" style="1" customWidth="1"/>
    <col min="2310" max="2310" width="5.7109375" style="1" customWidth="1"/>
    <col min="2311" max="2311" width="6.85546875" style="1" customWidth="1"/>
    <col min="2312" max="2313" width="5.85546875" style="1" customWidth="1"/>
    <col min="2314" max="2314" width="6.140625" style="1" customWidth="1"/>
    <col min="2315" max="2315" width="8.42578125" style="1" customWidth="1"/>
    <col min="2316" max="2316" width="6.7109375" style="1" customWidth="1"/>
    <col min="2317" max="2317" width="5.7109375" style="1" customWidth="1"/>
    <col min="2318" max="2318" width="6.42578125" style="1" customWidth="1"/>
    <col min="2319" max="2319" width="6" style="1" customWidth="1"/>
    <col min="2320" max="2320" width="12.5703125" style="1" customWidth="1"/>
    <col min="2321" max="2321" width="11.140625" style="1" customWidth="1"/>
    <col min="2322" max="2322" width="11.7109375" style="1" customWidth="1"/>
    <col min="2323" max="2560" width="9.140625" style="1"/>
    <col min="2561" max="2561" width="6.42578125" style="1" customWidth="1"/>
    <col min="2562" max="2562" width="10" style="1" customWidth="1"/>
    <col min="2563" max="2563" width="13.5703125" style="1" customWidth="1"/>
    <col min="2564" max="2564" width="6.7109375" style="1" customWidth="1"/>
    <col min="2565" max="2565" width="4.42578125" style="1" customWidth="1"/>
    <col min="2566" max="2566" width="5.7109375" style="1" customWidth="1"/>
    <col min="2567" max="2567" width="6.85546875" style="1" customWidth="1"/>
    <col min="2568" max="2569" width="5.85546875" style="1" customWidth="1"/>
    <col min="2570" max="2570" width="6.140625" style="1" customWidth="1"/>
    <col min="2571" max="2571" width="8.42578125" style="1" customWidth="1"/>
    <col min="2572" max="2572" width="6.7109375" style="1" customWidth="1"/>
    <col min="2573" max="2573" width="5.7109375" style="1" customWidth="1"/>
    <col min="2574" max="2574" width="6.42578125" style="1" customWidth="1"/>
    <col min="2575" max="2575" width="6" style="1" customWidth="1"/>
    <col min="2576" max="2576" width="12.5703125" style="1" customWidth="1"/>
    <col min="2577" max="2577" width="11.140625" style="1" customWidth="1"/>
    <col min="2578" max="2578" width="11.7109375" style="1" customWidth="1"/>
    <col min="2579" max="2816" width="9.140625" style="1"/>
    <col min="2817" max="2817" width="6.42578125" style="1" customWidth="1"/>
    <col min="2818" max="2818" width="10" style="1" customWidth="1"/>
    <col min="2819" max="2819" width="13.5703125" style="1" customWidth="1"/>
    <col min="2820" max="2820" width="6.7109375" style="1" customWidth="1"/>
    <col min="2821" max="2821" width="4.42578125" style="1" customWidth="1"/>
    <col min="2822" max="2822" width="5.7109375" style="1" customWidth="1"/>
    <col min="2823" max="2823" width="6.85546875" style="1" customWidth="1"/>
    <col min="2824" max="2825" width="5.85546875" style="1" customWidth="1"/>
    <col min="2826" max="2826" width="6.140625" style="1" customWidth="1"/>
    <col min="2827" max="2827" width="8.42578125" style="1" customWidth="1"/>
    <col min="2828" max="2828" width="6.7109375" style="1" customWidth="1"/>
    <col min="2829" max="2829" width="5.7109375" style="1" customWidth="1"/>
    <col min="2830" max="2830" width="6.42578125" style="1" customWidth="1"/>
    <col min="2831" max="2831" width="6" style="1" customWidth="1"/>
    <col min="2832" max="2832" width="12.5703125" style="1" customWidth="1"/>
    <col min="2833" max="2833" width="11.140625" style="1" customWidth="1"/>
    <col min="2834" max="2834" width="11.7109375" style="1" customWidth="1"/>
    <col min="2835" max="3072" width="9.140625" style="1"/>
    <col min="3073" max="3073" width="6.42578125" style="1" customWidth="1"/>
    <col min="3074" max="3074" width="10" style="1" customWidth="1"/>
    <col min="3075" max="3075" width="13.5703125" style="1" customWidth="1"/>
    <col min="3076" max="3076" width="6.7109375" style="1" customWidth="1"/>
    <col min="3077" max="3077" width="4.42578125" style="1" customWidth="1"/>
    <col min="3078" max="3078" width="5.7109375" style="1" customWidth="1"/>
    <col min="3079" max="3079" width="6.85546875" style="1" customWidth="1"/>
    <col min="3080" max="3081" width="5.85546875" style="1" customWidth="1"/>
    <col min="3082" max="3082" width="6.140625" style="1" customWidth="1"/>
    <col min="3083" max="3083" width="8.42578125" style="1" customWidth="1"/>
    <col min="3084" max="3084" width="6.7109375" style="1" customWidth="1"/>
    <col min="3085" max="3085" width="5.7109375" style="1" customWidth="1"/>
    <col min="3086" max="3086" width="6.42578125" style="1" customWidth="1"/>
    <col min="3087" max="3087" width="6" style="1" customWidth="1"/>
    <col min="3088" max="3088" width="12.5703125" style="1" customWidth="1"/>
    <col min="3089" max="3089" width="11.140625" style="1" customWidth="1"/>
    <col min="3090" max="3090" width="11.7109375" style="1" customWidth="1"/>
    <col min="3091" max="3328" width="9.140625" style="1"/>
    <col min="3329" max="3329" width="6.42578125" style="1" customWidth="1"/>
    <col min="3330" max="3330" width="10" style="1" customWidth="1"/>
    <col min="3331" max="3331" width="13.5703125" style="1" customWidth="1"/>
    <col min="3332" max="3332" width="6.7109375" style="1" customWidth="1"/>
    <col min="3333" max="3333" width="4.42578125" style="1" customWidth="1"/>
    <col min="3334" max="3334" width="5.7109375" style="1" customWidth="1"/>
    <col min="3335" max="3335" width="6.85546875" style="1" customWidth="1"/>
    <col min="3336" max="3337" width="5.85546875" style="1" customWidth="1"/>
    <col min="3338" max="3338" width="6.140625" style="1" customWidth="1"/>
    <col min="3339" max="3339" width="8.42578125" style="1" customWidth="1"/>
    <col min="3340" max="3340" width="6.7109375" style="1" customWidth="1"/>
    <col min="3341" max="3341" width="5.7109375" style="1" customWidth="1"/>
    <col min="3342" max="3342" width="6.42578125" style="1" customWidth="1"/>
    <col min="3343" max="3343" width="6" style="1" customWidth="1"/>
    <col min="3344" max="3344" width="12.5703125" style="1" customWidth="1"/>
    <col min="3345" max="3345" width="11.140625" style="1" customWidth="1"/>
    <col min="3346" max="3346" width="11.7109375" style="1" customWidth="1"/>
    <col min="3347" max="3584" width="9.140625" style="1"/>
    <col min="3585" max="3585" width="6.42578125" style="1" customWidth="1"/>
    <col min="3586" max="3586" width="10" style="1" customWidth="1"/>
    <col min="3587" max="3587" width="13.5703125" style="1" customWidth="1"/>
    <col min="3588" max="3588" width="6.7109375" style="1" customWidth="1"/>
    <col min="3589" max="3589" width="4.42578125" style="1" customWidth="1"/>
    <col min="3590" max="3590" width="5.7109375" style="1" customWidth="1"/>
    <col min="3591" max="3591" width="6.85546875" style="1" customWidth="1"/>
    <col min="3592" max="3593" width="5.85546875" style="1" customWidth="1"/>
    <col min="3594" max="3594" width="6.140625" style="1" customWidth="1"/>
    <col min="3595" max="3595" width="8.42578125" style="1" customWidth="1"/>
    <col min="3596" max="3596" width="6.7109375" style="1" customWidth="1"/>
    <col min="3597" max="3597" width="5.7109375" style="1" customWidth="1"/>
    <col min="3598" max="3598" width="6.42578125" style="1" customWidth="1"/>
    <col min="3599" max="3599" width="6" style="1" customWidth="1"/>
    <col min="3600" max="3600" width="12.5703125" style="1" customWidth="1"/>
    <col min="3601" max="3601" width="11.140625" style="1" customWidth="1"/>
    <col min="3602" max="3602" width="11.7109375" style="1" customWidth="1"/>
    <col min="3603" max="3840" width="9.140625" style="1"/>
    <col min="3841" max="3841" width="6.42578125" style="1" customWidth="1"/>
    <col min="3842" max="3842" width="10" style="1" customWidth="1"/>
    <col min="3843" max="3843" width="13.5703125" style="1" customWidth="1"/>
    <col min="3844" max="3844" width="6.7109375" style="1" customWidth="1"/>
    <col min="3845" max="3845" width="4.42578125" style="1" customWidth="1"/>
    <col min="3846" max="3846" width="5.7109375" style="1" customWidth="1"/>
    <col min="3847" max="3847" width="6.85546875" style="1" customWidth="1"/>
    <col min="3848" max="3849" width="5.85546875" style="1" customWidth="1"/>
    <col min="3850" max="3850" width="6.140625" style="1" customWidth="1"/>
    <col min="3851" max="3851" width="8.42578125" style="1" customWidth="1"/>
    <col min="3852" max="3852" width="6.7109375" style="1" customWidth="1"/>
    <col min="3853" max="3853" width="5.7109375" style="1" customWidth="1"/>
    <col min="3854" max="3854" width="6.42578125" style="1" customWidth="1"/>
    <col min="3855" max="3855" width="6" style="1" customWidth="1"/>
    <col min="3856" max="3856" width="12.5703125" style="1" customWidth="1"/>
    <col min="3857" max="3857" width="11.140625" style="1" customWidth="1"/>
    <col min="3858" max="3858" width="11.7109375" style="1" customWidth="1"/>
    <col min="3859" max="4096" width="9.140625" style="1"/>
    <col min="4097" max="4097" width="6.42578125" style="1" customWidth="1"/>
    <col min="4098" max="4098" width="10" style="1" customWidth="1"/>
    <col min="4099" max="4099" width="13.5703125" style="1" customWidth="1"/>
    <col min="4100" max="4100" width="6.7109375" style="1" customWidth="1"/>
    <col min="4101" max="4101" width="4.42578125" style="1" customWidth="1"/>
    <col min="4102" max="4102" width="5.7109375" style="1" customWidth="1"/>
    <col min="4103" max="4103" width="6.85546875" style="1" customWidth="1"/>
    <col min="4104" max="4105" width="5.85546875" style="1" customWidth="1"/>
    <col min="4106" max="4106" width="6.140625" style="1" customWidth="1"/>
    <col min="4107" max="4107" width="8.42578125" style="1" customWidth="1"/>
    <col min="4108" max="4108" width="6.7109375" style="1" customWidth="1"/>
    <col min="4109" max="4109" width="5.7109375" style="1" customWidth="1"/>
    <col min="4110" max="4110" width="6.42578125" style="1" customWidth="1"/>
    <col min="4111" max="4111" width="6" style="1" customWidth="1"/>
    <col min="4112" max="4112" width="12.5703125" style="1" customWidth="1"/>
    <col min="4113" max="4113" width="11.140625" style="1" customWidth="1"/>
    <col min="4114" max="4114" width="11.7109375" style="1" customWidth="1"/>
    <col min="4115" max="4352" width="9.140625" style="1"/>
    <col min="4353" max="4353" width="6.42578125" style="1" customWidth="1"/>
    <col min="4354" max="4354" width="10" style="1" customWidth="1"/>
    <col min="4355" max="4355" width="13.5703125" style="1" customWidth="1"/>
    <col min="4356" max="4356" width="6.7109375" style="1" customWidth="1"/>
    <col min="4357" max="4357" width="4.42578125" style="1" customWidth="1"/>
    <col min="4358" max="4358" width="5.7109375" style="1" customWidth="1"/>
    <col min="4359" max="4359" width="6.85546875" style="1" customWidth="1"/>
    <col min="4360" max="4361" width="5.85546875" style="1" customWidth="1"/>
    <col min="4362" max="4362" width="6.140625" style="1" customWidth="1"/>
    <col min="4363" max="4363" width="8.42578125" style="1" customWidth="1"/>
    <col min="4364" max="4364" width="6.7109375" style="1" customWidth="1"/>
    <col min="4365" max="4365" width="5.7109375" style="1" customWidth="1"/>
    <col min="4366" max="4366" width="6.42578125" style="1" customWidth="1"/>
    <col min="4367" max="4367" width="6" style="1" customWidth="1"/>
    <col min="4368" max="4368" width="12.5703125" style="1" customWidth="1"/>
    <col min="4369" max="4369" width="11.140625" style="1" customWidth="1"/>
    <col min="4370" max="4370" width="11.7109375" style="1" customWidth="1"/>
    <col min="4371" max="4608" width="9.140625" style="1"/>
    <col min="4609" max="4609" width="6.42578125" style="1" customWidth="1"/>
    <col min="4610" max="4610" width="10" style="1" customWidth="1"/>
    <col min="4611" max="4611" width="13.5703125" style="1" customWidth="1"/>
    <col min="4612" max="4612" width="6.7109375" style="1" customWidth="1"/>
    <col min="4613" max="4613" width="4.42578125" style="1" customWidth="1"/>
    <col min="4614" max="4614" width="5.7109375" style="1" customWidth="1"/>
    <col min="4615" max="4615" width="6.85546875" style="1" customWidth="1"/>
    <col min="4616" max="4617" width="5.85546875" style="1" customWidth="1"/>
    <col min="4618" max="4618" width="6.140625" style="1" customWidth="1"/>
    <col min="4619" max="4619" width="8.42578125" style="1" customWidth="1"/>
    <col min="4620" max="4620" width="6.7109375" style="1" customWidth="1"/>
    <col min="4621" max="4621" width="5.7109375" style="1" customWidth="1"/>
    <col min="4622" max="4622" width="6.42578125" style="1" customWidth="1"/>
    <col min="4623" max="4623" width="6" style="1" customWidth="1"/>
    <col min="4624" max="4624" width="12.5703125" style="1" customWidth="1"/>
    <col min="4625" max="4625" width="11.140625" style="1" customWidth="1"/>
    <col min="4626" max="4626" width="11.7109375" style="1" customWidth="1"/>
    <col min="4627" max="4864" width="9.140625" style="1"/>
    <col min="4865" max="4865" width="6.42578125" style="1" customWidth="1"/>
    <col min="4866" max="4866" width="10" style="1" customWidth="1"/>
    <col min="4867" max="4867" width="13.5703125" style="1" customWidth="1"/>
    <col min="4868" max="4868" width="6.7109375" style="1" customWidth="1"/>
    <col min="4869" max="4869" width="4.42578125" style="1" customWidth="1"/>
    <col min="4870" max="4870" width="5.7109375" style="1" customWidth="1"/>
    <col min="4871" max="4871" width="6.85546875" style="1" customWidth="1"/>
    <col min="4872" max="4873" width="5.85546875" style="1" customWidth="1"/>
    <col min="4874" max="4874" width="6.140625" style="1" customWidth="1"/>
    <col min="4875" max="4875" width="8.42578125" style="1" customWidth="1"/>
    <col min="4876" max="4876" width="6.7109375" style="1" customWidth="1"/>
    <col min="4877" max="4877" width="5.7109375" style="1" customWidth="1"/>
    <col min="4878" max="4878" width="6.42578125" style="1" customWidth="1"/>
    <col min="4879" max="4879" width="6" style="1" customWidth="1"/>
    <col min="4880" max="4880" width="12.5703125" style="1" customWidth="1"/>
    <col min="4881" max="4881" width="11.140625" style="1" customWidth="1"/>
    <col min="4882" max="4882" width="11.7109375" style="1" customWidth="1"/>
    <col min="4883" max="5120" width="9.140625" style="1"/>
    <col min="5121" max="5121" width="6.42578125" style="1" customWidth="1"/>
    <col min="5122" max="5122" width="10" style="1" customWidth="1"/>
    <col min="5123" max="5123" width="13.5703125" style="1" customWidth="1"/>
    <col min="5124" max="5124" width="6.7109375" style="1" customWidth="1"/>
    <col min="5125" max="5125" width="4.42578125" style="1" customWidth="1"/>
    <col min="5126" max="5126" width="5.7109375" style="1" customWidth="1"/>
    <col min="5127" max="5127" width="6.85546875" style="1" customWidth="1"/>
    <col min="5128" max="5129" width="5.85546875" style="1" customWidth="1"/>
    <col min="5130" max="5130" width="6.140625" style="1" customWidth="1"/>
    <col min="5131" max="5131" width="8.42578125" style="1" customWidth="1"/>
    <col min="5132" max="5132" width="6.7109375" style="1" customWidth="1"/>
    <col min="5133" max="5133" width="5.7109375" style="1" customWidth="1"/>
    <col min="5134" max="5134" width="6.42578125" style="1" customWidth="1"/>
    <col min="5135" max="5135" width="6" style="1" customWidth="1"/>
    <col min="5136" max="5136" width="12.5703125" style="1" customWidth="1"/>
    <col min="5137" max="5137" width="11.140625" style="1" customWidth="1"/>
    <col min="5138" max="5138" width="11.7109375" style="1" customWidth="1"/>
    <col min="5139" max="5376" width="9.140625" style="1"/>
    <col min="5377" max="5377" width="6.42578125" style="1" customWidth="1"/>
    <col min="5378" max="5378" width="10" style="1" customWidth="1"/>
    <col min="5379" max="5379" width="13.5703125" style="1" customWidth="1"/>
    <col min="5380" max="5380" width="6.7109375" style="1" customWidth="1"/>
    <col min="5381" max="5381" width="4.42578125" style="1" customWidth="1"/>
    <col min="5382" max="5382" width="5.7109375" style="1" customWidth="1"/>
    <col min="5383" max="5383" width="6.85546875" style="1" customWidth="1"/>
    <col min="5384" max="5385" width="5.85546875" style="1" customWidth="1"/>
    <col min="5386" max="5386" width="6.140625" style="1" customWidth="1"/>
    <col min="5387" max="5387" width="8.42578125" style="1" customWidth="1"/>
    <col min="5388" max="5388" width="6.7109375" style="1" customWidth="1"/>
    <col min="5389" max="5389" width="5.7109375" style="1" customWidth="1"/>
    <col min="5390" max="5390" width="6.42578125" style="1" customWidth="1"/>
    <col min="5391" max="5391" width="6" style="1" customWidth="1"/>
    <col min="5392" max="5392" width="12.5703125" style="1" customWidth="1"/>
    <col min="5393" max="5393" width="11.140625" style="1" customWidth="1"/>
    <col min="5394" max="5394" width="11.7109375" style="1" customWidth="1"/>
    <col min="5395" max="5632" width="9.140625" style="1"/>
    <col min="5633" max="5633" width="6.42578125" style="1" customWidth="1"/>
    <col min="5634" max="5634" width="10" style="1" customWidth="1"/>
    <col min="5635" max="5635" width="13.5703125" style="1" customWidth="1"/>
    <col min="5636" max="5636" width="6.7109375" style="1" customWidth="1"/>
    <col min="5637" max="5637" width="4.42578125" style="1" customWidth="1"/>
    <col min="5638" max="5638" width="5.7109375" style="1" customWidth="1"/>
    <col min="5639" max="5639" width="6.85546875" style="1" customWidth="1"/>
    <col min="5640" max="5641" width="5.85546875" style="1" customWidth="1"/>
    <col min="5642" max="5642" width="6.140625" style="1" customWidth="1"/>
    <col min="5643" max="5643" width="8.42578125" style="1" customWidth="1"/>
    <col min="5644" max="5644" width="6.7109375" style="1" customWidth="1"/>
    <col min="5645" max="5645" width="5.7109375" style="1" customWidth="1"/>
    <col min="5646" max="5646" width="6.42578125" style="1" customWidth="1"/>
    <col min="5647" max="5647" width="6" style="1" customWidth="1"/>
    <col min="5648" max="5648" width="12.5703125" style="1" customWidth="1"/>
    <col min="5649" max="5649" width="11.140625" style="1" customWidth="1"/>
    <col min="5650" max="5650" width="11.7109375" style="1" customWidth="1"/>
    <col min="5651" max="5888" width="9.140625" style="1"/>
    <col min="5889" max="5889" width="6.42578125" style="1" customWidth="1"/>
    <col min="5890" max="5890" width="10" style="1" customWidth="1"/>
    <col min="5891" max="5891" width="13.5703125" style="1" customWidth="1"/>
    <col min="5892" max="5892" width="6.7109375" style="1" customWidth="1"/>
    <col min="5893" max="5893" width="4.42578125" style="1" customWidth="1"/>
    <col min="5894" max="5894" width="5.7109375" style="1" customWidth="1"/>
    <col min="5895" max="5895" width="6.85546875" style="1" customWidth="1"/>
    <col min="5896" max="5897" width="5.85546875" style="1" customWidth="1"/>
    <col min="5898" max="5898" width="6.140625" style="1" customWidth="1"/>
    <col min="5899" max="5899" width="8.42578125" style="1" customWidth="1"/>
    <col min="5900" max="5900" width="6.7109375" style="1" customWidth="1"/>
    <col min="5901" max="5901" width="5.7109375" style="1" customWidth="1"/>
    <col min="5902" max="5902" width="6.42578125" style="1" customWidth="1"/>
    <col min="5903" max="5903" width="6" style="1" customWidth="1"/>
    <col min="5904" max="5904" width="12.5703125" style="1" customWidth="1"/>
    <col min="5905" max="5905" width="11.140625" style="1" customWidth="1"/>
    <col min="5906" max="5906" width="11.7109375" style="1" customWidth="1"/>
    <col min="5907" max="6144" width="9.140625" style="1"/>
    <col min="6145" max="6145" width="6.42578125" style="1" customWidth="1"/>
    <col min="6146" max="6146" width="10" style="1" customWidth="1"/>
    <col min="6147" max="6147" width="13.5703125" style="1" customWidth="1"/>
    <col min="6148" max="6148" width="6.7109375" style="1" customWidth="1"/>
    <col min="6149" max="6149" width="4.42578125" style="1" customWidth="1"/>
    <col min="6150" max="6150" width="5.7109375" style="1" customWidth="1"/>
    <col min="6151" max="6151" width="6.85546875" style="1" customWidth="1"/>
    <col min="6152" max="6153" width="5.85546875" style="1" customWidth="1"/>
    <col min="6154" max="6154" width="6.140625" style="1" customWidth="1"/>
    <col min="6155" max="6155" width="8.42578125" style="1" customWidth="1"/>
    <col min="6156" max="6156" width="6.7109375" style="1" customWidth="1"/>
    <col min="6157" max="6157" width="5.7109375" style="1" customWidth="1"/>
    <col min="6158" max="6158" width="6.42578125" style="1" customWidth="1"/>
    <col min="6159" max="6159" width="6" style="1" customWidth="1"/>
    <col min="6160" max="6160" width="12.5703125" style="1" customWidth="1"/>
    <col min="6161" max="6161" width="11.140625" style="1" customWidth="1"/>
    <col min="6162" max="6162" width="11.7109375" style="1" customWidth="1"/>
    <col min="6163" max="6400" width="9.140625" style="1"/>
    <col min="6401" max="6401" width="6.42578125" style="1" customWidth="1"/>
    <col min="6402" max="6402" width="10" style="1" customWidth="1"/>
    <col min="6403" max="6403" width="13.5703125" style="1" customWidth="1"/>
    <col min="6404" max="6404" width="6.7109375" style="1" customWidth="1"/>
    <col min="6405" max="6405" width="4.42578125" style="1" customWidth="1"/>
    <col min="6406" max="6406" width="5.7109375" style="1" customWidth="1"/>
    <col min="6407" max="6407" width="6.85546875" style="1" customWidth="1"/>
    <col min="6408" max="6409" width="5.85546875" style="1" customWidth="1"/>
    <col min="6410" max="6410" width="6.140625" style="1" customWidth="1"/>
    <col min="6411" max="6411" width="8.42578125" style="1" customWidth="1"/>
    <col min="6412" max="6412" width="6.7109375" style="1" customWidth="1"/>
    <col min="6413" max="6413" width="5.7109375" style="1" customWidth="1"/>
    <col min="6414" max="6414" width="6.42578125" style="1" customWidth="1"/>
    <col min="6415" max="6415" width="6" style="1" customWidth="1"/>
    <col min="6416" max="6416" width="12.5703125" style="1" customWidth="1"/>
    <col min="6417" max="6417" width="11.140625" style="1" customWidth="1"/>
    <col min="6418" max="6418" width="11.7109375" style="1" customWidth="1"/>
    <col min="6419" max="6656" width="9.140625" style="1"/>
    <col min="6657" max="6657" width="6.42578125" style="1" customWidth="1"/>
    <col min="6658" max="6658" width="10" style="1" customWidth="1"/>
    <col min="6659" max="6659" width="13.5703125" style="1" customWidth="1"/>
    <col min="6660" max="6660" width="6.7109375" style="1" customWidth="1"/>
    <col min="6661" max="6661" width="4.42578125" style="1" customWidth="1"/>
    <col min="6662" max="6662" width="5.7109375" style="1" customWidth="1"/>
    <col min="6663" max="6663" width="6.85546875" style="1" customWidth="1"/>
    <col min="6664" max="6665" width="5.85546875" style="1" customWidth="1"/>
    <col min="6666" max="6666" width="6.140625" style="1" customWidth="1"/>
    <col min="6667" max="6667" width="8.42578125" style="1" customWidth="1"/>
    <col min="6668" max="6668" width="6.7109375" style="1" customWidth="1"/>
    <col min="6669" max="6669" width="5.7109375" style="1" customWidth="1"/>
    <col min="6670" max="6670" width="6.42578125" style="1" customWidth="1"/>
    <col min="6671" max="6671" width="6" style="1" customWidth="1"/>
    <col min="6672" max="6672" width="12.5703125" style="1" customWidth="1"/>
    <col min="6673" max="6673" width="11.140625" style="1" customWidth="1"/>
    <col min="6674" max="6674" width="11.7109375" style="1" customWidth="1"/>
    <col min="6675" max="6912" width="9.140625" style="1"/>
    <col min="6913" max="6913" width="6.42578125" style="1" customWidth="1"/>
    <col min="6914" max="6914" width="10" style="1" customWidth="1"/>
    <col min="6915" max="6915" width="13.5703125" style="1" customWidth="1"/>
    <col min="6916" max="6916" width="6.7109375" style="1" customWidth="1"/>
    <col min="6917" max="6917" width="4.42578125" style="1" customWidth="1"/>
    <col min="6918" max="6918" width="5.7109375" style="1" customWidth="1"/>
    <col min="6919" max="6919" width="6.85546875" style="1" customWidth="1"/>
    <col min="6920" max="6921" width="5.85546875" style="1" customWidth="1"/>
    <col min="6922" max="6922" width="6.140625" style="1" customWidth="1"/>
    <col min="6923" max="6923" width="8.42578125" style="1" customWidth="1"/>
    <col min="6924" max="6924" width="6.7109375" style="1" customWidth="1"/>
    <col min="6925" max="6925" width="5.7109375" style="1" customWidth="1"/>
    <col min="6926" max="6926" width="6.42578125" style="1" customWidth="1"/>
    <col min="6927" max="6927" width="6" style="1" customWidth="1"/>
    <col min="6928" max="6928" width="12.5703125" style="1" customWidth="1"/>
    <col min="6929" max="6929" width="11.140625" style="1" customWidth="1"/>
    <col min="6930" max="6930" width="11.7109375" style="1" customWidth="1"/>
    <col min="6931" max="7168" width="9.140625" style="1"/>
    <col min="7169" max="7169" width="6.42578125" style="1" customWidth="1"/>
    <col min="7170" max="7170" width="10" style="1" customWidth="1"/>
    <col min="7171" max="7171" width="13.5703125" style="1" customWidth="1"/>
    <col min="7172" max="7172" width="6.7109375" style="1" customWidth="1"/>
    <col min="7173" max="7173" width="4.42578125" style="1" customWidth="1"/>
    <col min="7174" max="7174" width="5.7109375" style="1" customWidth="1"/>
    <col min="7175" max="7175" width="6.85546875" style="1" customWidth="1"/>
    <col min="7176" max="7177" width="5.85546875" style="1" customWidth="1"/>
    <col min="7178" max="7178" width="6.140625" style="1" customWidth="1"/>
    <col min="7179" max="7179" width="8.42578125" style="1" customWidth="1"/>
    <col min="7180" max="7180" width="6.7109375" style="1" customWidth="1"/>
    <col min="7181" max="7181" width="5.7109375" style="1" customWidth="1"/>
    <col min="7182" max="7182" width="6.42578125" style="1" customWidth="1"/>
    <col min="7183" max="7183" width="6" style="1" customWidth="1"/>
    <col min="7184" max="7184" width="12.5703125" style="1" customWidth="1"/>
    <col min="7185" max="7185" width="11.140625" style="1" customWidth="1"/>
    <col min="7186" max="7186" width="11.7109375" style="1" customWidth="1"/>
    <col min="7187" max="7424" width="9.140625" style="1"/>
    <col min="7425" max="7425" width="6.42578125" style="1" customWidth="1"/>
    <col min="7426" max="7426" width="10" style="1" customWidth="1"/>
    <col min="7427" max="7427" width="13.5703125" style="1" customWidth="1"/>
    <col min="7428" max="7428" width="6.7109375" style="1" customWidth="1"/>
    <col min="7429" max="7429" width="4.42578125" style="1" customWidth="1"/>
    <col min="7430" max="7430" width="5.7109375" style="1" customWidth="1"/>
    <col min="7431" max="7431" width="6.85546875" style="1" customWidth="1"/>
    <col min="7432" max="7433" width="5.85546875" style="1" customWidth="1"/>
    <col min="7434" max="7434" width="6.140625" style="1" customWidth="1"/>
    <col min="7435" max="7435" width="8.42578125" style="1" customWidth="1"/>
    <col min="7436" max="7436" width="6.7109375" style="1" customWidth="1"/>
    <col min="7437" max="7437" width="5.7109375" style="1" customWidth="1"/>
    <col min="7438" max="7438" width="6.42578125" style="1" customWidth="1"/>
    <col min="7439" max="7439" width="6" style="1" customWidth="1"/>
    <col min="7440" max="7440" width="12.5703125" style="1" customWidth="1"/>
    <col min="7441" max="7441" width="11.140625" style="1" customWidth="1"/>
    <col min="7442" max="7442" width="11.7109375" style="1" customWidth="1"/>
    <col min="7443" max="7680" width="9.140625" style="1"/>
    <col min="7681" max="7681" width="6.42578125" style="1" customWidth="1"/>
    <col min="7682" max="7682" width="10" style="1" customWidth="1"/>
    <col min="7683" max="7683" width="13.5703125" style="1" customWidth="1"/>
    <col min="7684" max="7684" width="6.7109375" style="1" customWidth="1"/>
    <col min="7685" max="7685" width="4.42578125" style="1" customWidth="1"/>
    <col min="7686" max="7686" width="5.7109375" style="1" customWidth="1"/>
    <col min="7687" max="7687" width="6.85546875" style="1" customWidth="1"/>
    <col min="7688" max="7689" width="5.85546875" style="1" customWidth="1"/>
    <col min="7690" max="7690" width="6.140625" style="1" customWidth="1"/>
    <col min="7691" max="7691" width="8.42578125" style="1" customWidth="1"/>
    <col min="7692" max="7692" width="6.7109375" style="1" customWidth="1"/>
    <col min="7693" max="7693" width="5.7109375" style="1" customWidth="1"/>
    <col min="7694" max="7694" width="6.42578125" style="1" customWidth="1"/>
    <col min="7695" max="7695" width="6" style="1" customWidth="1"/>
    <col min="7696" max="7696" width="12.5703125" style="1" customWidth="1"/>
    <col min="7697" max="7697" width="11.140625" style="1" customWidth="1"/>
    <col min="7698" max="7698" width="11.7109375" style="1" customWidth="1"/>
    <col min="7699" max="7936" width="9.140625" style="1"/>
    <col min="7937" max="7937" width="6.42578125" style="1" customWidth="1"/>
    <col min="7938" max="7938" width="10" style="1" customWidth="1"/>
    <col min="7939" max="7939" width="13.5703125" style="1" customWidth="1"/>
    <col min="7940" max="7940" width="6.7109375" style="1" customWidth="1"/>
    <col min="7941" max="7941" width="4.42578125" style="1" customWidth="1"/>
    <col min="7942" max="7942" width="5.7109375" style="1" customWidth="1"/>
    <col min="7943" max="7943" width="6.85546875" style="1" customWidth="1"/>
    <col min="7944" max="7945" width="5.85546875" style="1" customWidth="1"/>
    <col min="7946" max="7946" width="6.140625" style="1" customWidth="1"/>
    <col min="7947" max="7947" width="8.42578125" style="1" customWidth="1"/>
    <col min="7948" max="7948" width="6.7109375" style="1" customWidth="1"/>
    <col min="7949" max="7949" width="5.7109375" style="1" customWidth="1"/>
    <col min="7950" max="7950" width="6.42578125" style="1" customWidth="1"/>
    <col min="7951" max="7951" width="6" style="1" customWidth="1"/>
    <col min="7952" max="7952" width="12.5703125" style="1" customWidth="1"/>
    <col min="7953" max="7953" width="11.140625" style="1" customWidth="1"/>
    <col min="7954" max="7954" width="11.7109375" style="1" customWidth="1"/>
    <col min="7955" max="8192" width="9.140625" style="1"/>
    <col min="8193" max="8193" width="6.42578125" style="1" customWidth="1"/>
    <col min="8194" max="8194" width="10" style="1" customWidth="1"/>
    <col min="8195" max="8195" width="13.5703125" style="1" customWidth="1"/>
    <col min="8196" max="8196" width="6.7109375" style="1" customWidth="1"/>
    <col min="8197" max="8197" width="4.42578125" style="1" customWidth="1"/>
    <col min="8198" max="8198" width="5.7109375" style="1" customWidth="1"/>
    <col min="8199" max="8199" width="6.85546875" style="1" customWidth="1"/>
    <col min="8200" max="8201" width="5.85546875" style="1" customWidth="1"/>
    <col min="8202" max="8202" width="6.140625" style="1" customWidth="1"/>
    <col min="8203" max="8203" width="8.42578125" style="1" customWidth="1"/>
    <col min="8204" max="8204" width="6.7109375" style="1" customWidth="1"/>
    <col min="8205" max="8205" width="5.7109375" style="1" customWidth="1"/>
    <col min="8206" max="8206" width="6.42578125" style="1" customWidth="1"/>
    <col min="8207" max="8207" width="6" style="1" customWidth="1"/>
    <col min="8208" max="8208" width="12.5703125" style="1" customWidth="1"/>
    <col min="8209" max="8209" width="11.140625" style="1" customWidth="1"/>
    <col min="8210" max="8210" width="11.7109375" style="1" customWidth="1"/>
    <col min="8211" max="8448" width="9.140625" style="1"/>
    <col min="8449" max="8449" width="6.42578125" style="1" customWidth="1"/>
    <col min="8450" max="8450" width="10" style="1" customWidth="1"/>
    <col min="8451" max="8451" width="13.5703125" style="1" customWidth="1"/>
    <col min="8452" max="8452" width="6.7109375" style="1" customWidth="1"/>
    <col min="8453" max="8453" width="4.42578125" style="1" customWidth="1"/>
    <col min="8454" max="8454" width="5.7109375" style="1" customWidth="1"/>
    <col min="8455" max="8455" width="6.85546875" style="1" customWidth="1"/>
    <col min="8456" max="8457" width="5.85546875" style="1" customWidth="1"/>
    <col min="8458" max="8458" width="6.140625" style="1" customWidth="1"/>
    <col min="8459" max="8459" width="8.42578125" style="1" customWidth="1"/>
    <col min="8460" max="8460" width="6.7109375" style="1" customWidth="1"/>
    <col min="8461" max="8461" width="5.7109375" style="1" customWidth="1"/>
    <col min="8462" max="8462" width="6.42578125" style="1" customWidth="1"/>
    <col min="8463" max="8463" width="6" style="1" customWidth="1"/>
    <col min="8464" max="8464" width="12.5703125" style="1" customWidth="1"/>
    <col min="8465" max="8465" width="11.140625" style="1" customWidth="1"/>
    <col min="8466" max="8466" width="11.7109375" style="1" customWidth="1"/>
    <col min="8467" max="8704" width="9.140625" style="1"/>
    <col min="8705" max="8705" width="6.42578125" style="1" customWidth="1"/>
    <col min="8706" max="8706" width="10" style="1" customWidth="1"/>
    <col min="8707" max="8707" width="13.5703125" style="1" customWidth="1"/>
    <col min="8708" max="8708" width="6.7109375" style="1" customWidth="1"/>
    <col min="8709" max="8709" width="4.42578125" style="1" customWidth="1"/>
    <col min="8710" max="8710" width="5.7109375" style="1" customWidth="1"/>
    <col min="8711" max="8711" width="6.85546875" style="1" customWidth="1"/>
    <col min="8712" max="8713" width="5.85546875" style="1" customWidth="1"/>
    <col min="8714" max="8714" width="6.140625" style="1" customWidth="1"/>
    <col min="8715" max="8715" width="8.42578125" style="1" customWidth="1"/>
    <col min="8716" max="8716" width="6.7109375" style="1" customWidth="1"/>
    <col min="8717" max="8717" width="5.7109375" style="1" customWidth="1"/>
    <col min="8718" max="8718" width="6.42578125" style="1" customWidth="1"/>
    <col min="8719" max="8719" width="6" style="1" customWidth="1"/>
    <col min="8720" max="8720" width="12.5703125" style="1" customWidth="1"/>
    <col min="8721" max="8721" width="11.140625" style="1" customWidth="1"/>
    <col min="8722" max="8722" width="11.7109375" style="1" customWidth="1"/>
    <col min="8723" max="8960" width="9.140625" style="1"/>
    <col min="8961" max="8961" width="6.42578125" style="1" customWidth="1"/>
    <col min="8962" max="8962" width="10" style="1" customWidth="1"/>
    <col min="8963" max="8963" width="13.5703125" style="1" customWidth="1"/>
    <col min="8964" max="8964" width="6.7109375" style="1" customWidth="1"/>
    <col min="8965" max="8965" width="4.42578125" style="1" customWidth="1"/>
    <col min="8966" max="8966" width="5.7109375" style="1" customWidth="1"/>
    <col min="8967" max="8967" width="6.85546875" style="1" customWidth="1"/>
    <col min="8968" max="8969" width="5.85546875" style="1" customWidth="1"/>
    <col min="8970" max="8970" width="6.140625" style="1" customWidth="1"/>
    <col min="8971" max="8971" width="8.42578125" style="1" customWidth="1"/>
    <col min="8972" max="8972" width="6.7109375" style="1" customWidth="1"/>
    <col min="8973" max="8973" width="5.7109375" style="1" customWidth="1"/>
    <col min="8974" max="8974" width="6.42578125" style="1" customWidth="1"/>
    <col min="8975" max="8975" width="6" style="1" customWidth="1"/>
    <col min="8976" max="8976" width="12.5703125" style="1" customWidth="1"/>
    <col min="8977" max="8977" width="11.140625" style="1" customWidth="1"/>
    <col min="8978" max="8978" width="11.7109375" style="1" customWidth="1"/>
    <col min="8979" max="9216" width="9.140625" style="1"/>
    <col min="9217" max="9217" width="6.42578125" style="1" customWidth="1"/>
    <col min="9218" max="9218" width="10" style="1" customWidth="1"/>
    <col min="9219" max="9219" width="13.5703125" style="1" customWidth="1"/>
    <col min="9220" max="9220" width="6.7109375" style="1" customWidth="1"/>
    <col min="9221" max="9221" width="4.42578125" style="1" customWidth="1"/>
    <col min="9222" max="9222" width="5.7109375" style="1" customWidth="1"/>
    <col min="9223" max="9223" width="6.85546875" style="1" customWidth="1"/>
    <col min="9224" max="9225" width="5.85546875" style="1" customWidth="1"/>
    <col min="9226" max="9226" width="6.140625" style="1" customWidth="1"/>
    <col min="9227" max="9227" width="8.42578125" style="1" customWidth="1"/>
    <col min="9228" max="9228" width="6.7109375" style="1" customWidth="1"/>
    <col min="9229" max="9229" width="5.7109375" style="1" customWidth="1"/>
    <col min="9230" max="9230" width="6.42578125" style="1" customWidth="1"/>
    <col min="9231" max="9231" width="6" style="1" customWidth="1"/>
    <col min="9232" max="9232" width="12.5703125" style="1" customWidth="1"/>
    <col min="9233" max="9233" width="11.140625" style="1" customWidth="1"/>
    <col min="9234" max="9234" width="11.7109375" style="1" customWidth="1"/>
    <col min="9235" max="9472" width="9.140625" style="1"/>
    <col min="9473" max="9473" width="6.42578125" style="1" customWidth="1"/>
    <col min="9474" max="9474" width="10" style="1" customWidth="1"/>
    <col min="9475" max="9475" width="13.5703125" style="1" customWidth="1"/>
    <col min="9476" max="9476" width="6.7109375" style="1" customWidth="1"/>
    <col min="9477" max="9477" width="4.42578125" style="1" customWidth="1"/>
    <col min="9478" max="9478" width="5.7109375" style="1" customWidth="1"/>
    <col min="9479" max="9479" width="6.85546875" style="1" customWidth="1"/>
    <col min="9480" max="9481" width="5.85546875" style="1" customWidth="1"/>
    <col min="9482" max="9482" width="6.140625" style="1" customWidth="1"/>
    <col min="9483" max="9483" width="8.42578125" style="1" customWidth="1"/>
    <col min="9484" max="9484" width="6.7109375" style="1" customWidth="1"/>
    <col min="9485" max="9485" width="5.7109375" style="1" customWidth="1"/>
    <col min="9486" max="9486" width="6.42578125" style="1" customWidth="1"/>
    <col min="9487" max="9487" width="6" style="1" customWidth="1"/>
    <col min="9488" max="9488" width="12.5703125" style="1" customWidth="1"/>
    <col min="9489" max="9489" width="11.140625" style="1" customWidth="1"/>
    <col min="9490" max="9490" width="11.7109375" style="1" customWidth="1"/>
    <col min="9491" max="9728" width="9.140625" style="1"/>
    <col min="9729" max="9729" width="6.42578125" style="1" customWidth="1"/>
    <col min="9730" max="9730" width="10" style="1" customWidth="1"/>
    <col min="9731" max="9731" width="13.5703125" style="1" customWidth="1"/>
    <col min="9732" max="9732" width="6.7109375" style="1" customWidth="1"/>
    <col min="9733" max="9733" width="4.42578125" style="1" customWidth="1"/>
    <col min="9734" max="9734" width="5.7109375" style="1" customWidth="1"/>
    <col min="9735" max="9735" width="6.85546875" style="1" customWidth="1"/>
    <col min="9736" max="9737" width="5.85546875" style="1" customWidth="1"/>
    <col min="9738" max="9738" width="6.140625" style="1" customWidth="1"/>
    <col min="9739" max="9739" width="8.42578125" style="1" customWidth="1"/>
    <col min="9740" max="9740" width="6.7109375" style="1" customWidth="1"/>
    <col min="9741" max="9741" width="5.7109375" style="1" customWidth="1"/>
    <col min="9742" max="9742" width="6.42578125" style="1" customWidth="1"/>
    <col min="9743" max="9743" width="6" style="1" customWidth="1"/>
    <col min="9744" max="9744" width="12.5703125" style="1" customWidth="1"/>
    <col min="9745" max="9745" width="11.140625" style="1" customWidth="1"/>
    <col min="9746" max="9746" width="11.7109375" style="1" customWidth="1"/>
    <col min="9747" max="9984" width="9.140625" style="1"/>
    <col min="9985" max="9985" width="6.42578125" style="1" customWidth="1"/>
    <col min="9986" max="9986" width="10" style="1" customWidth="1"/>
    <col min="9987" max="9987" width="13.5703125" style="1" customWidth="1"/>
    <col min="9988" max="9988" width="6.7109375" style="1" customWidth="1"/>
    <col min="9989" max="9989" width="4.42578125" style="1" customWidth="1"/>
    <col min="9990" max="9990" width="5.7109375" style="1" customWidth="1"/>
    <col min="9991" max="9991" width="6.85546875" style="1" customWidth="1"/>
    <col min="9992" max="9993" width="5.85546875" style="1" customWidth="1"/>
    <col min="9994" max="9994" width="6.140625" style="1" customWidth="1"/>
    <col min="9995" max="9995" width="8.42578125" style="1" customWidth="1"/>
    <col min="9996" max="9996" width="6.7109375" style="1" customWidth="1"/>
    <col min="9997" max="9997" width="5.7109375" style="1" customWidth="1"/>
    <col min="9998" max="9998" width="6.42578125" style="1" customWidth="1"/>
    <col min="9999" max="9999" width="6" style="1" customWidth="1"/>
    <col min="10000" max="10000" width="12.5703125" style="1" customWidth="1"/>
    <col min="10001" max="10001" width="11.140625" style="1" customWidth="1"/>
    <col min="10002" max="10002" width="11.7109375" style="1" customWidth="1"/>
    <col min="10003" max="10240" width="9.140625" style="1"/>
    <col min="10241" max="10241" width="6.42578125" style="1" customWidth="1"/>
    <col min="10242" max="10242" width="10" style="1" customWidth="1"/>
    <col min="10243" max="10243" width="13.5703125" style="1" customWidth="1"/>
    <col min="10244" max="10244" width="6.7109375" style="1" customWidth="1"/>
    <col min="10245" max="10245" width="4.42578125" style="1" customWidth="1"/>
    <col min="10246" max="10246" width="5.7109375" style="1" customWidth="1"/>
    <col min="10247" max="10247" width="6.85546875" style="1" customWidth="1"/>
    <col min="10248" max="10249" width="5.85546875" style="1" customWidth="1"/>
    <col min="10250" max="10250" width="6.140625" style="1" customWidth="1"/>
    <col min="10251" max="10251" width="8.42578125" style="1" customWidth="1"/>
    <col min="10252" max="10252" width="6.7109375" style="1" customWidth="1"/>
    <col min="10253" max="10253" width="5.7109375" style="1" customWidth="1"/>
    <col min="10254" max="10254" width="6.42578125" style="1" customWidth="1"/>
    <col min="10255" max="10255" width="6" style="1" customWidth="1"/>
    <col min="10256" max="10256" width="12.5703125" style="1" customWidth="1"/>
    <col min="10257" max="10257" width="11.140625" style="1" customWidth="1"/>
    <col min="10258" max="10258" width="11.7109375" style="1" customWidth="1"/>
    <col min="10259" max="10496" width="9.140625" style="1"/>
    <col min="10497" max="10497" width="6.42578125" style="1" customWidth="1"/>
    <col min="10498" max="10498" width="10" style="1" customWidth="1"/>
    <col min="10499" max="10499" width="13.5703125" style="1" customWidth="1"/>
    <col min="10500" max="10500" width="6.7109375" style="1" customWidth="1"/>
    <col min="10501" max="10501" width="4.42578125" style="1" customWidth="1"/>
    <col min="10502" max="10502" width="5.7109375" style="1" customWidth="1"/>
    <col min="10503" max="10503" width="6.85546875" style="1" customWidth="1"/>
    <col min="10504" max="10505" width="5.85546875" style="1" customWidth="1"/>
    <col min="10506" max="10506" width="6.140625" style="1" customWidth="1"/>
    <col min="10507" max="10507" width="8.42578125" style="1" customWidth="1"/>
    <col min="10508" max="10508" width="6.7109375" style="1" customWidth="1"/>
    <col min="10509" max="10509" width="5.7109375" style="1" customWidth="1"/>
    <col min="10510" max="10510" width="6.42578125" style="1" customWidth="1"/>
    <col min="10511" max="10511" width="6" style="1" customWidth="1"/>
    <col min="10512" max="10512" width="12.5703125" style="1" customWidth="1"/>
    <col min="10513" max="10513" width="11.140625" style="1" customWidth="1"/>
    <col min="10514" max="10514" width="11.7109375" style="1" customWidth="1"/>
    <col min="10515" max="10752" width="9.140625" style="1"/>
    <col min="10753" max="10753" width="6.42578125" style="1" customWidth="1"/>
    <col min="10754" max="10754" width="10" style="1" customWidth="1"/>
    <col min="10755" max="10755" width="13.5703125" style="1" customWidth="1"/>
    <col min="10756" max="10756" width="6.7109375" style="1" customWidth="1"/>
    <col min="10757" max="10757" width="4.42578125" style="1" customWidth="1"/>
    <col min="10758" max="10758" width="5.7109375" style="1" customWidth="1"/>
    <col min="10759" max="10759" width="6.85546875" style="1" customWidth="1"/>
    <col min="10760" max="10761" width="5.85546875" style="1" customWidth="1"/>
    <col min="10762" max="10762" width="6.140625" style="1" customWidth="1"/>
    <col min="10763" max="10763" width="8.42578125" style="1" customWidth="1"/>
    <col min="10764" max="10764" width="6.7109375" style="1" customWidth="1"/>
    <col min="10765" max="10765" width="5.7109375" style="1" customWidth="1"/>
    <col min="10766" max="10766" width="6.42578125" style="1" customWidth="1"/>
    <col min="10767" max="10767" width="6" style="1" customWidth="1"/>
    <col min="10768" max="10768" width="12.5703125" style="1" customWidth="1"/>
    <col min="10769" max="10769" width="11.140625" style="1" customWidth="1"/>
    <col min="10770" max="10770" width="11.7109375" style="1" customWidth="1"/>
    <col min="10771" max="11008" width="9.140625" style="1"/>
    <col min="11009" max="11009" width="6.42578125" style="1" customWidth="1"/>
    <col min="11010" max="11010" width="10" style="1" customWidth="1"/>
    <col min="11011" max="11011" width="13.5703125" style="1" customWidth="1"/>
    <col min="11012" max="11012" width="6.7109375" style="1" customWidth="1"/>
    <col min="11013" max="11013" width="4.42578125" style="1" customWidth="1"/>
    <col min="11014" max="11014" width="5.7109375" style="1" customWidth="1"/>
    <col min="11015" max="11015" width="6.85546875" style="1" customWidth="1"/>
    <col min="11016" max="11017" width="5.85546875" style="1" customWidth="1"/>
    <col min="11018" max="11018" width="6.140625" style="1" customWidth="1"/>
    <col min="11019" max="11019" width="8.42578125" style="1" customWidth="1"/>
    <col min="11020" max="11020" width="6.7109375" style="1" customWidth="1"/>
    <col min="11021" max="11021" width="5.7109375" style="1" customWidth="1"/>
    <col min="11022" max="11022" width="6.42578125" style="1" customWidth="1"/>
    <col min="11023" max="11023" width="6" style="1" customWidth="1"/>
    <col min="11024" max="11024" width="12.5703125" style="1" customWidth="1"/>
    <col min="11025" max="11025" width="11.140625" style="1" customWidth="1"/>
    <col min="11026" max="11026" width="11.7109375" style="1" customWidth="1"/>
    <col min="11027" max="11264" width="9.140625" style="1"/>
    <col min="11265" max="11265" width="6.42578125" style="1" customWidth="1"/>
    <col min="11266" max="11266" width="10" style="1" customWidth="1"/>
    <col min="11267" max="11267" width="13.5703125" style="1" customWidth="1"/>
    <col min="11268" max="11268" width="6.7109375" style="1" customWidth="1"/>
    <col min="11269" max="11269" width="4.42578125" style="1" customWidth="1"/>
    <col min="11270" max="11270" width="5.7109375" style="1" customWidth="1"/>
    <col min="11271" max="11271" width="6.85546875" style="1" customWidth="1"/>
    <col min="11272" max="11273" width="5.85546875" style="1" customWidth="1"/>
    <col min="11274" max="11274" width="6.140625" style="1" customWidth="1"/>
    <col min="11275" max="11275" width="8.42578125" style="1" customWidth="1"/>
    <col min="11276" max="11276" width="6.7109375" style="1" customWidth="1"/>
    <col min="11277" max="11277" width="5.7109375" style="1" customWidth="1"/>
    <col min="11278" max="11278" width="6.42578125" style="1" customWidth="1"/>
    <col min="11279" max="11279" width="6" style="1" customWidth="1"/>
    <col min="11280" max="11280" width="12.5703125" style="1" customWidth="1"/>
    <col min="11281" max="11281" width="11.140625" style="1" customWidth="1"/>
    <col min="11282" max="11282" width="11.7109375" style="1" customWidth="1"/>
    <col min="11283" max="11520" width="9.140625" style="1"/>
    <col min="11521" max="11521" width="6.42578125" style="1" customWidth="1"/>
    <col min="11522" max="11522" width="10" style="1" customWidth="1"/>
    <col min="11523" max="11523" width="13.5703125" style="1" customWidth="1"/>
    <col min="11524" max="11524" width="6.7109375" style="1" customWidth="1"/>
    <col min="11525" max="11525" width="4.42578125" style="1" customWidth="1"/>
    <col min="11526" max="11526" width="5.7109375" style="1" customWidth="1"/>
    <col min="11527" max="11527" width="6.85546875" style="1" customWidth="1"/>
    <col min="11528" max="11529" width="5.85546875" style="1" customWidth="1"/>
    <col min="11530" max="11530" width="6.140625" style="1" customWidth="1"/>
    <col min="11531" max="11531" width="8.42578125" style="1" customWidth="1"/>
    <col min="11532" max="11532" width="6.7109375" style="1" customWidth="1"/>
    <col min="11533" max="11533" width="5.7109375" style="1" customWidth="1"/>
    <col min="11534" max="11534" width="6.42578125" style="1" customWidth="1"/>
    <col min="11535" max="11535" width="6" style="1" customWidth="1"/>
    <col min="11536" max="11536" width="12.5703125" style="1" customWidth="1"/>
    <col min="11537" max="11537" width="11.140625" style="1" customWidth="1"/>
    <col min="11538" max="11538" width="11.7109375" style="1" customWidth="1"/>
    <col min="11539" max="11776" width="9.140625" style="1"/>
    <col min="11777" max="11777" width="6.42578125" style="1" customWidth="1"/>
    <col min="11778" max="11778" width="10" style="1" customWidth="1"/>
    <col min="11779" max="11779" width="13.5703125" style="1" customWidth="1"/>
    <col min="11780" max="11780" width="6.7109375" style="1" customWidth="1"/>
    <col min="11781" max="11781" width="4.42578125" style="1" customWidth="1"/>
    <col min="11782" max="11782" width="5.7109375" style="1" customWidth="1"/>
    <col min="11783" max="11783" width="6.85546875" style="1" customWidth="1"/>
    <col min="11784" max="11785" width="5.85546875" style="1" customWidth="1"/>
    <col min="11786" max="11786" width="6.140625" style="1" customWidth="1"/>
    <col min="11787" max="11787" width="8.42578125" style="1" customWidth="1"/>
    <col min="11788" max="11788" width="6.7109375" style="1" customWidth="1"/>
    <col min="11789" max="11789" width="5.7109375" style="1" customWidth="1"/>
    <col min="11790" max="11790" width="6.42578125" style="1" customWidth="1"/>
    <col min="11791" max="11791" width="6" style="1" customWidth="1"/>
    <col min="11792" max="11792" width="12.5703125" style="1" customWidth="1"/>
    <col min="11793" max="11793" width="11.140625" style="1" customWidth="1"/>
    <col min="11794" max="11794" width="11.7109375" style="1" customWidth="1"/>
    <col min="11795" max="12032" width="9.140625" style="1"/>
    <col min="12033" max="12033" width="6.42578125" style="1" customWidth="1"/>
    <col min="12034" max="12034" width="10" style="1" customWidth="1"/>
    <col min="12035" max="12035" width="13.5703125" style="1" customWidth="1"/>
    <col min="12036" max="12036" width="6.7109375" style="1" customWidth="1"/>
    <col min="12037" max="12037" width="4.42578125" style="1" customWidth="1"/>
    <col min="12038" max="12038" width="5.7109375" style="1" customWidth="1"/>
    <col min="12039" max="12039" width="6.85546875" style="1" customWidth="1"/>
    <col min="12040" max="12041" width="5.85546875" style="1" customWidth="1"/>
    <col min="12042" max="12042" width="6.140625" style="1" customWidth="1"/>
    <col min="12043" max="12043" width="8.42578125" style="1" customWidth="1"/>
    <col min="12044" max="12044" width="6.7109375" style="1" customWidth="1"/>
    <col min="12045" max="12045" width="5.7109375" style="1" customWidth="1"/>
    <col min="12046" max="12046" width="6.42578125" style="1" customWidth="1"/>
    <col min="12047" max="12047" width="6" style="1" customWidth="1"/>
    <col min="12048" max="12048" width="12.5703125" style="1" customWidth="1"/>
    <col min="12049" max="12049" width="11.140625" style="1" customWidth="1"/>
    <col min="12050" max="12050" width="11.7109375" style="1" customWidth="1"/>
    <col min="12051" max="12288" width="9.140625" style="1"/>
    <col min="12289" max="12289" width="6.42578125" style="1" customWidth="1"/>
    <col min="12290" max="12290" width="10" style="1" customWidth="1"/>
    <col min="12291" max="12291" width="13.5703125" style="1" customWidth="1"/>
    <col min="12292" max="12292" width="6.7109375" style="1" customWidth="1"/>
    <col min="12293" max="12293" width="4.42578125" style="1" customWidth="1"/>
    <col min="12294" max="12294" width="5.7109375" style="1" customWidth="1"/>
    <col min="12295" max="12295" width="6.85546875" style="1" customWidth="1"/>
    <col min="12296" max="12297" width="5.85546875" style="1" customWidth="1"/>
    <col min="12298" max="12298" width="6.140625" style="1" customWidth="1"/>
    <col min="12299" max="12299" width="8.42578125" style="1" customWidth="1"/>
    <col min="12300" max="12300" width="6.7109375" style="1" customWidth="1"/>
    <col min="12301" max="12301" width="5.7109375" style="1" customWidth="1"/>
    <col min="12302" max="12302" width="6.42578125" style="1" customWidth="1"/>
    <col min="12303" max="12303" width="6" style="1" customWidth="1"/>
    <col min="12304" max="12304" width="12.5703125" style="1" customWidth="1"/>
    <col min="12305" max="12305" width="11.140625" style="1" customWidth="1"/>
    <col min="12306" max="12306" width="11.7109375" style="1" customWidth="1"/>
    <col min="12307" max="12544" width="9.140625" style="1"/>
    <col min="12545" max="12545" width="6.42578125" style="1" customWidth="1"/>
    <col min="12546" max="12546" width="10" style="1" customWidth="1"/>
    <col min="12547" max="12547" width="13.5703125" style="1" customWidth="1"/>
    <col min="12548" max="12548" width="6.7109375" style="1" customWidth="1"/>
    <col min="12549" max="12549" width="4.42578125" style="1" customWidth="1"/>
    <col min="12550" max="12550" width="5.7109375" style="1" customWidth="1"/>
    <col min="12551" max="12551" width="6.85546875" style="1" customWidth="1"/>
    <col min="12552" max="12553" width="5.85546875" style="1" customWidth="1"/>
    <col min="12554" max="12554" width="6.140625" style="1" customWidth="1"/>
    <col min="12555" max="12555" width="8.42578125" style="1" customWidth="1"/>
    <col min="12556" max="12556" width="6.7109375" style="1" customWidth="1"/>
    <col min="12557" max="12557" width="5.7109375" style="1" customWidth="1"/>
    <col min="12558" max="12558" width="6.42578125" style="1" customWidth="1"/>
    <col min="12559" max="12559" width="6" style="1" customWidth="1"/>
    <col min="12560" max="12560" width="12.5703125" style="1" customWidth="1"/>
    <col min="12561" max="12561" width="11.140625" style="1" customWidth="1"/>
    <col min="12562" max="12562" width="11.7109375" style="1" customWidth="1"/>
    <col min="12563" max="12800" width="9.140625" style="1"/>
    <col min="12801" max="12801" width="6.42578125" style="1" customWidth="1"/>
    <col min="12802" max="12802" width="10" style="1" customWidth="1"/>
    <col min="12803" max="12803" width="13.5703125" style="1" customWidth="1"/>
    <col min="12804" max="12804" width="6.7109375" style="1" customWidth="1"/>
    <col min="12805" max="12805" width="4.42578125" style="1" customWidth="1"/>
    <col min="12806" max="12806" width="5.7109375" style="1" customWidth="1"/>
    <col min="12807" max="12807" width="6.85546875" style="1" customWidth="1"/>
    <col min="12808" max="12809" width="5.85546875" style="1" customWidth="1"/>
    <col min="12810" max="12810" width="6.140625" style="1" customWidth="1"/>
    <col min="12811" max="12811" width="8.42578125" style="1" customWidth="1"/>
    <col min="12812" max="12812" width="6.7109375" style="1" customWidth="1"/>
    <col min="12813" max="12813" width="5.7109375" style="1" customWidth="1"/>
    <col min="12814" max="12814" width="6.42578125" style="1" customWidth="1"/>
    <col min="12815" max="12815" width="6" style="1" customWidth="1"/>
    <col min="12816" max="12816" width="12.5703125" style="1" customWidth="1"/>
    <col min="12817" max="12817" width="11.140625" style="1" customWidth="1"/>
    <col min="12818" max="12818" width="11.7109375" style="1" customWidth="1"/>
    <col min="12819" max="13056" width="9.140625" style="1"/>
    <col min="13057" max="13057" width="6.42578125" style="1" customWidth="1"/>
    <col min="13058" max="13058" width="10" style="1" customWidth="1"/>
    <col min="13059" max="13059" width="13.5703125" style="1" customWidth="1"/>
    <col min="13060" max="13060" width="6.7109375" style="1" customWidth="1"/>
    <col min="13061" max="13061" width="4.42578125" style="1" customWidth="1"/>
    <col min="13062" max="13062" width="5.7109375" style="1" customWidth="1"/>
    <col min="13063" max="13063" width="6.85546875" style="1" customWidth="1"/>
    <col min="13064" max="13065" width="5.85546875" style="1" customWidth="1"/>
    <col min="13066" max="13066" width="6.140625" style="1" customWidth="1"/>
    <col min="13067" max="13067" width="8.42578125" style="1" customWidth="1"/>
    <col min="13068" max="13068" width="6.7109375" style="1" customWidth="1"/>
    <col min="13069" max="13069" width="5.7109375" style="1" customWidth="1"/>
    <col min="13070" max="13070" width="6.42578125" style="1" customWidth="1"/>
    <col min="13071" max="13071" width="6" style="1" customWidth="1"/>
    <col min="13072" max="13072" width="12.5703125" style="1" customWidth="1"/>
    <col min="13073" max="13073" width="11.140625" style="1" customWidth="1"/>
    <col min="13074" max="13074" width="11.7109375" style="1" customWidth="1"/>
    <col min="13075" max="13312" width="9.140625" style="1"/>
    <col min="13313" max="13313" width="6.42578125" style="1" customWidth="1"/>
    <col min="13314" max="13314" width="10" style="1" customWidth="1"/>
    <col min="13315" max="13315" width="13.5703125" style="1" customWidth="1"/>
    <col min="13316" max="13316" width="6.7109375" style="1" customWidth="1"/>
    <col min="13317" max="13317" width="4.42578125" style="1" customWidth="1"/>
    <col min="13318" max="13318" width="5.7109375" style="1" customWidth="1"/>
    <col min="13319" max="13319" width="6.85546875" style="1" customWidth="1"/>
    <col min="13320" max="13321" width="5.85546875" style="1" customWidth="1"/>
    <col min="13322" max="13322" width="6.140625" style="1" customWidth="1"/>
    <col min="13323" max="13323" width="8.42578125" style="1" customWidth="1"/>
    <col min="13324" max="13324" width="6.7109375" style="1" customWidth="1"/>
    <col min="13325" max="13325" width="5.7109375" style="1" customWidth="1"/>
    <col min="13326" max="13326" width="6.42578125" style="1" customWidth="1"/>
    <col min="13327" max="13327" width="6" style="1" customWidth="1"/>
    <col min="13328" max="13328" width="12.5703125" style="1" customWidth="1"/>
    <col min="13329" max="13329" width="11.140625" style="1" customWidth="1"/>
    <col min="13330" max="13330" width="11.7109375" style="1" customWidth="1"/>
    <col min="13331" max="13568" width="9.140625" style="1"/>
    <col min="13569" max="13569" width="6.42578125" style="1" customWidth="1"/>
    <col min="13570" max="13570" width="10" style="1" customWidth="1"/>
    <col min="13571" max="13571" width="13.5703125" style="1" customWidth="1"/>
    <col min="13572" max="13572" width="6.7109375" style="1" customWidth="1"/>
    <col min="13573" max="13573" width="4.42578125" style="1" customWidth="1"/>
    <col min="13574" max="13574" width="5.7109375" style="1" customWidth="1"/>
    <col min="13575" max="13575" width="6.85546875" style="1" customWidth="1"/>
    <col min="13576" max="13577" width="5.85546875" style="1" customWidth="1"/>
    <col min="13578" max="13578" width="6.140625" style="1" customWidth="1"/>
    <col min="13579" max="13579" width="8.42578125" style="1" customWidth="1"/>
    <col min="13580" max="13580" width="6.7109375" style="1" customWidth="1"/>
    <col min="13581" max="13581" width="5.7109375" style="1" customWidth="1"/>
    <col min="13582" max="13582" width="6.42578125" style="1" customWidth="1"/>
    <col min="13583" max="13583" width="6" style="1" customWidth="1"/>
    <col min="13584" max="13584" width="12.5703125" style="1" customWidth="1"/>
    <col min="13585" max="13585" width="11.140625" style="1" customWidth="1"/>
    <col min="13586" max="13586" width="11.7109375" style="1" customWidth="1"/>
    <col min="13587" max="13824" width="9.140625" style="1"/>
    <col min="13825" max="13825" width="6.42578125" style="1" customWidth="1"/>
    <col min="13826" max="13826" width="10" style="1" customWidth="1"/>
    <col min="13827" max="13827" width="13.5703125" style="1" customWidth="1"/>
    <col min="13828" max="13828" width="6.7109375" style="1" customWidth="1"/>
    <col min="13829" max="13829" width="4.42578125" style="1" customWidth="1"/>
    <col min="13830" max="13830" width="5.7109375" style="1" customWidth="1"/>
    <col min="13831" max="13831" width="6.85546875" style="1" customWidth="1"/>
    <col min="13832" max="13833" width="5.85546875" style="1" customWidth="1"/>
    <col min="13834" max="13834" width="6.140625" style="1" customWidth="1"/>
    <col min="13835" max="13835" width="8.42578125" style="1" customWidth="1"/>
    <col min="13836" max="13836" width="6.7109375" style="1" customWidth="1"/>
    <col min="13837" max="13837" width="5.7109375" style="1" customWidth="1"/>
    <col min="13838" max="13838" width="6.42578125" style="1" customWidth="1"/>
    <col min="13839" max="13839" width="6" style="1" customWidth="1"/>
    <col min="13840" max="13840" width="12.5703125" style="1" customWidth="1"/>
    <col min="13841" max="13841" width="11.140625" style="1" customWidth="1"/>
    <col min="13842" max="13842" width="11.7109375" style="1" customWidth="1"/>
    <col min="13843" max="14080" width="9.140625" style="1"/>
    <col min="14081" max="14081" width="6.42578125" style="1" customWidth="1"/>
    <col min="14082" max="14082" width="10" style="1" customWidth="1"/>
    <col min="14083" max="14083" width="13.5703125" style="1" customWidth="1"/>
    <col min="14084" max="14084" width="6.7109375" style="1" customWidth="1"/>
    <col min="14085" max="14085" width="4.42578125" style="1" customWidth="1"/>
    <col min="14086" max="14086" width="5.7109375" style="1" customWidth="1"/>
    <col min="14087" max="14087" width="6.85546875" style="1" customWidth="1"/>
    <col min="14088" max="14089" width="5.85546875" style="1" customWidth="1"/>
    <col min="14090" max="14090" width="6.140625" style="1" customWidth="1"/>
    <col min="14091" max="14091" width="8.42578125" style="1" customWidth="1"/>
    <col min="14092" max="14092" width="6.7109375" style="1" customWidth="1"/>
    <col min="14093" max="14093" width="5.7109375" style="1" customWidth="1"/>
    <col min="14094" max="14094" width="6.42578125" style="1" customWidth="1"/>
    <col min="14095" max="14095" width="6" style="1" customWidth="1"/>
    <col min="14096" max="14096" width="12.5703125" style="1" customWidth="1"/>
    <col min="14097" max="14097" width="11.140625" style="1" customWidth="1"/>
    <col min="14098" max="14098" width="11.7109375" style="1" customWidth="1"/>
    <col min="14099" max="14336" width="9.140625" style="1"/>
    <col min="14337" max="14337" width="6.42578125" style="1" customWidth="1"/>
    <col min="14338" max="14338" width="10" style="1" customWidth="1"/>
    <col min="14339" max="14339" width="13.5703125" style="1" customWidth="1"/>
    <col min="14340" max="14340" width="6.7109375" style="1" customWidth="1"/>
    <col min="14341" max="14341" width="4.42578125" style="1" customWidth="1"/>
    <col min="14342" max="14342" width="5.7109375" style="1" customWidth="1"/>
    <col min="14343" max="14343" width="6.85546875" style="1" customWidth="1"/>
    <col min="14344" max="14345" width="5.85546875" style="1" customWidth="1"/>
    <col min="14346" max="14346" width="6.140625" style="1" customWidth="1"/>
    <col min="14347" max="14347" width="8.42578125" style="1" customWidth="1"/>
    <col min="14348" max="14348" width="6.7109375" style="1" customWidth="1"/>
    <col min="14349" max="14349" width="5.7109375" style="1" customWidth="1"/>
    <col min="14350" max="14350" width="6.42578125" style="1" customWidth="1"/>
    <col min="14351" max="14351" width="6" style="1" customWidth="1"/>
    <col min="14352" max="14352" width="12.5703125" style="1" customWidth="1"/>
    <col min="14353" max="14353" width="11.140625" style="1" customWidth="1"/>
    <col min="14354" max="14354" width="11.7109375" style="1" customWidth="1"/>
    <col min="14355" max="14592" width="9.140625" style="1"/>
    <col min="14593" max="14593" width="6.42578125" style="1" customWidth="1"/>
    <col min="14594" max="14594" width="10" style="1" customWidth="1"/>
    <col min="14595" max="14595" width="13.5703125" style="1" customWidth="1"/>
    <col min="14596" max="14596" width="6.7109375" style="1" customWidth="1"/>
    <col min="14597" max="14597" width="4.42578125" style="1" customWidth="1"/>
    <col min="14598" max="14598" width="5.7109375" style="1" customWidth="1"/>
    <col min="14599" max="14599" width="6.85546875" style="1" customWidth="1"/>
    <col min="14600" max="14601" width="5.85546875" style="1" customWidth="1"/>
    <col min="14602" max="14602" width="6.140625" style="1" customWidth="1"/>
    <col min="14603" max="14603" width="8.42578125" style="1" customWidth="1"/>
    <col min="14604" max="14604" width="6.7109375" style="1" customWidth="1"/>
    <col min="14605" max="14605" width="5.7109375" style="1" customWidth="1"/>
    <col min="14606" max="14606" width="6.42578125" style="1" customWidth="1"/>
    <col min="14607" max="14607" width="6" style="1" customWidth="1"/>
    <col min="14608" max="14608" width="12.5703125" style="1" customWidth="1"/>
    <col min="14609" max="14609" width="11.140625" style="1" customWidth="1"/>
    <col min="14610" max="14610" width="11.7109375" style="1" customWidth="1"/>
    <col min="14611" max="14848" width="9.140625" style="1"/>
    <col min="14849" max="14849" width="6.42578125" style="1" customWidth="1"/>
    <col min="14850" max="14850" width="10" style="1" customWidth="1"/>
    <col min="14851" max="14851" width="13.5703125" style="1" customWidth="1"/>
    <col min="14852" max="14852" width="6.7109375" style="1" customWidth="1"/>
    <col min="14853" max="14853" width="4.42578125" style="1" customWidth="1"/>
    <col min="14854" max="14854" width="5.7109375" style="1" customWidth="1"/>
    <col min="14855" max="14855" width="6.85546875" style="1" customWidth="1"/>
    <col min="14856" max="14857" width="5.85546875" style="1" customWidth="1"/>
    <col min="14858" max="14858" width="6.140625" style="1" customWidth="1"/>
    <col min="14859" max="14859" width="8.42578125" style="1" customWidth="1"/>
    <col min="14860" max="14860" width="6.7109375" style="1" customWidth="1"/>
    <col min="14861" max="14861" width="5.7109375" style="1" customWidth="1"/>
    <col min="14862" max="14862" width="6.42578125" style="1" customWidth="1"/>
    <col min="14863" max="14863" width="6" style="1" customWidth="1"/>
    <col min="14864" max="14864" width="12.5703125" style="1" customWidth="1"/>
    <col min="14865" max="14865" width="11.140625" style="1" customWidth="1"/>
    <col min="14866" max="14866" width="11.7109375" style="1" customWidth="1"/>
    <col min="14867" max="15104" width="9.140625" style="1"/>
    <col min="15105" max="15105" width="6.42578125" style="1" customWidth="1"/>
    <col min="15106" max="15106" width="10" style="1" customWidth="1"/>
    <col min="15107" max="15107" width="13.5703125" style="1" customWidth="1"/>
    <col min="15108" max="15108" width="6.7109375" style="1" customWidth="1"/>
    <col min="15109" max="15109" width="4.42578125" style="1" customWidth="1"/>
    <col min="15110" max="15110" width="5.7109375" style="1" customWidth="1"/>
    <col min="15111" max="15111" width="6.85546875" style="1" customWidth="1"/>
    <col min="15112" max="15113" width="5.85546875" style="1" customWidth="1"/>
    <col min="15114" max="15114" width="6.140625" style="1" customWidth="1"/>
    <col min="15115" max="15115" width="8.42578125" style="1" customWidth="1"/>
    <col min="15116" max="15116" width="6.7109375" style="1" customWidth="1"/>
    <col min="15117" max="15117" width="5.7109375" style="1" customWidth="1"/>
    <col min="15118" max="15118" width="6.42578125" style="1" customWidth="1"/>
    <col min="15119" max="15119" width="6" style="1" customWidth="1"/>
    <col min="15120" max="15120" width="12.5703125" style="1" customWidth="1"/>
    <col min="15121" max="15121" width="11.140625" style="1" customWidth="1"/>
    <col min="15122" max="15122" width="11.7109375" style="1" customWidth="1"/>
    <col min="15123" max="15360" width="9.140625" style="1"/>
    <col min="15361" max="15361" width="6.42578125" style="1" customWidth="1"/>
    <col min="15362" max="15362" width="10" style="1" customWidth="1"/>
    <col min="15363" max="15363" width="13.5703125" style="1" customWidth="1"/>
    <col min="15364" max="15364" width="6.7109375" style="1" customWidth="1"/>
    <col min="15365" max="15365" width="4.42578125" style="1" customWidth="1"/>
    <col min="15366" max="15366" width="5.7109375" style="1" customWidth="1"/>
    <col min="15367" max="15367" width="6.85546875" style="1" customWidth="1"/>
    <col min="15368" max="15369" width="5.85546875" style="1" customWidth="1"/>
    <col min="15370" max="15370" width="6.140625" style="1" customWidth="1"/>
    <col min="15371" max="15371" width="8.42578125" style="1" customWidth="1"/>
    <col min="15372" max="15372" width="6.7109375" style="1" customWidth="1"/>
    <col min="15373" max="15373" width="5.7109375" style="1" customWidth="1"/>
    <col min="15374" max="15374" width="6.42578125" style="1" customWidth="1"/>
    <col min="15375" max="15375" width="6" style="1" customWidth="1"/>
    <col min="15376" max="15376" width="12.5703125" style="1" customWidth="1"/>
    <col min="15377" max="15377" width="11.140625" style="1" customWidth="1"/>
    <col min="15378" max="15378" width="11.7109375" style="1" customWidth="1"/>
    <col min="15379" max="15616" width="9.140625" style="1"/>
    <col min="15617" max="15617" width="6.42578125" style="1" customWidth="1"/>
    <col min="15618" max="15618" width="10" style="1" customWidth="1"/>
    <col min="15619" max="15619" width="13.5703125" style="1" customWidth="1"/>
    <col min="15620" max="15620" width="6.7109375" style="1" customWidth="1"/>
    <col min="15621" max="15621" width="4.42578125" style="1" customWidth="1"/>
    <col min="15622" max="15622" width="5.7109375" style="1" customWidth="1"/>
    <col min="15623" max="15623" width="6.85546875" style="1" customWidth="1"/>
    <col min="15624" max="15625" width="5.85546875" style="1" customWidth="1"/>
    <col min="15626" max="15626" width="6.140625" style="1" customWidth="1"/>
    <col min="15627" max="15627" width="8.42578125" style="1" customWidth="1"/>
    <col min="15628" max="15628" width="6.7109375" style="1" customWidth="1"/>
    <col min="15629" max="15629" width="5.7109375" style="1" customWidth="1"/>
    <col min="15630" max="15630" width="6.42578125" style="1" customWidth="1"/>
    <col min="15631" max="15631" width="6" style="1" customWidth="1"/>
    <col min="15632" max="15632" width="12.5703125" style="1" customWidth="1"/>
    <col min="15633" max="15633" width="11.140625" style="1" customWidth="1"/>
    <col min="15634" max="15634" width="11.7109375" style="1" customWidth="1"/>
    <col min="15635" max="15872" width="9.140625" style="1"/>
    <col min="15873" max="15873" width="6.42578125" style="1" customWidth="1"/>
    <col min="15874" max="15874" width="10" style="1" customWidth="1"/>
    <col min="15875" max="15875" width="13.5703125" style="1" customWidth="1"/>
    <col min="15876" max="15876" width="6.7109375" style="1" customWidth="1"/>
    <col min="15877" max="15877" width="4.42578125" style="1" customWidth="1"/>
    <col min="15878" max="15878" width="5.7109375" style="1" customWidth="1"/>
    <col min="15879" max="15879" width="6.85546875" style="1" customWidth="1"/>
    <col min="15880" max="15881" width="5.85546875" style="1" customWidth="1"/>
    <col min="15882" max="15882" width="6.140625" style="1" customWidth="1"/>
    <col min="15883" max="15883" width="8.42578125" style="1" customWidth="1"/>
    <col min="15884" max="15884" width="6.7109375" style="1" customWidth="1"/>
    <col min="15885" max="15885" width="5.7109375" style="1" customWidth="1"/>
    <col min="15886" max="15886" width="6.42578125" style="1" customWidth="1"/>
    <col min="15887" max="15887" width="6" style="1" customWidth="1"/>
    <col min="15888" max="15888" width="12.5703125" style="1" customWidth="1"/>
    <col min="15889" max="15889" width="11.140625" style="1" customWidth="1"/>
    <col min="15890" max="15890" width="11.7109375" style="1" customWidth="1"/>
    <col min="15891" max="16128" width="9.140625" style="1"/>
    <col min="16129" max="16129" width="6.42578125" style="1" customWidth="1"/>
    <col min="16130" max="16130" width="10" style="1" customWidth="1"/>
    <col min="16131" max="16131" width="13.5703125" style="1" customWidth="1"/>
    <col min="16132" max="16132" width="6.7109375" style="1" customWidth="1"/>
    <col min="16133" max="16133" width="4.42578125" style="1" customWidth="1"/>
    <col min="16134" max="16134" width="5.7109375" style="1" customWidth="1"/>
    <col min="16135" max="16135" width="6.85546875" style="1" customWidth="1"/>
    <col min="16136" max="16137" width="5.85546875" style="1" customWidth="1"/>
    <col min="16138" max="16138" width="6.140625" style="1" customWidth="1"/>
    <col min="16139" max="16139" width="8.42578125" style="1" customWidth="1"/>
    <col min="16140" max="16140" width="6.7109375" style="1" customWidth="1"/>
    <col min="16141" max="16141" width="5.7109375" style="1" customWidth="1"/>
    <col min="16142" max="16142" width="6.42578125" style="1" customWidth="1"/>
    <col min="16143" max="16143" width="6" style="1" customWidth="1"/>
    <col min="16144" max="16144" width="12.5703125" style="1" customWidth="1"/>
    <col min="16145" max="16145" width="11.140625" style="1" customWidth="1"/>
    <col min="16146" max="16146" width="11.7109375" style="1" customWidth="1"/>
    <col min="16147" max="16384" width="9.140625" style="1"/>
  </cols>
  <sheetData>
    <row r="1" spans="1:18" ht="11.25" customHeight="1" x14ac:dyDescent="0.25">
      <c r="R1" s="2" t="s">
        <v>0</v>
      </c>
    </row>
    <row r="2" spans="1:18" ht="11.25" customHeight="1" x14ac:dyDescent="0.25">
      <c r="R2" s="2" t="s">
        <v>1</v>
      </c>
    </row>
    <row r="3" spans="1:18" ht="12" customHeight="1" x14ac:dyDescent="0.25">
      <c r="R3" s="2" t="s">
        <v>2</v>
      </c>
    </row>
    <row r="4" spans="1:18" ht="12" customHeight="1" x14ac:dyDescent="0.25">
      <c r="R4" s="2" t="s">
        <v>3</v>
      </c>
    </row>
    <row r="5" spans="1:18" ht="12" customHeight="1" x14ac:dyDescent="0.25">
      <c r="R5" s="2" t="s">
        <v>4</v>
      </c>
    </row>
    <row r="6" spans="1:18" ht="10.5" customHeight="1" x14ac:dyDescent="0.25">
      <c r="R6" s="2" t="s">
        <v>5</v>
      </c>
    </row>
    <row r="7" spans="1:18" ht="11.25" customHeight="1" x14ac:dyDescent="0.25">
      <c r="R7" s="2" t="s">
        <v>6</v>
      </c>
    </row>
    <row r="8" spans="1:18" ht="11.25" customHeight="1" x14ac:dyDescent="0.25">
      <c r="R8" s="2" t="s">
        <v>7</v>
      </c>
    </row>
    <row r="9" spans="1:18" ht="11.25" customHeight="1" x14ac:dyDescent="0.25">
      <c r="R9" s="2" t="s">
        <v>8</v>
      </c>
    </row>
    <row r="10" spans="1:18" ht="12" customHeight="1" x14ac:dyDescent="0.25">
      <c r="R10" s="2" t="s">
        <v>9</v>
      </c>
    </row>
    <row r="11" spans="1:18" hidden="1" x14ac:dyDescent="0.25"/>
    <row r="12" spans="1:18" ht="15" customHeight="1" x14ac:dyDescent="0.25">
      <c r="A12" s="3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5">
      <c r="A13" s="4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25">
      <c r="A14" s="4" t="s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7" spans="1:23" x14ac:dyDescent="0.25">
      <c r="A17" s="5" t="s">
        <v>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</row>
    <row r="19" spans="1:23" x14ac:dyDescent="0.25">
      <c r="A19" s="5" t="s">
        <v>14</v>
      </c>
      <c r="B19" s="5"/>
      <c r="C19" s="5"/>
      <c r="D19" s="5"/>
      <c r="E19" s="5"/>
      <c r="F19" s="5"/>
    </row>
    <row r="21" spans="1:23" ht="93" customHeight="1" x14ac:dyDescent="0.25">
      <c r="A21" s="7" t="s">
        <v>15</v>
      </c>
      <c r="B21" s="7" t="s">
        <v>16</v>
      </c>
      <c r="C21" s="7" t="s">
        <v>17</v>
      </c>
      <c r="D21" s="8" t="s">
        <v>18</v>
      </c>
      <c r="E21" s="9"/>
      <c r="F21" s="8" t="s">
        <v>19</v>
      </c>
      <c r="G21" s="9"/>
      <c r="H21" s="8" t="s">
        <v>20</v>
      </c>
      <c r="I21" s="9"/>
      <c r="J21" s="8" t="s">
        <v>21</v>
      </c>
      <c r="K21" s="9"/>
      <c r="L21" s="8" t="s">
        <v>22</v>
      </c>
      <c r="M21" s="9"/>
      <c r="N21" s="8" t="s">
        <v>23</v>
      </c>
      <c r="O21" s="9"/>
      <c r="P21" s="7" t="s">
        <v>24</v>
      </c>
      <c r="Q21" s="8" t="s">
        <v>25</v>
      </c>
      <c r="R21" s="9"/>
    </row>
    <row r="22" spans="1:23" s="17" customFormat="1" ht="222" customHeight="1" x14ac:dyDescent="0.25">
      <c r="A22" s="10">
        <v>1</v>
      </c>
      <c r="B22" s="10" t="s">
        <v>26</v>
      </c>
      <c r="C22" s="11" t="s">
        <v>27</v>
      </c>
      <c r="D22" s="10" t="s">
        <v>28</v>
      </c>
      <c r="E22" s="10"/>
      <c r="F22" s="12" t="s">
        <v>29</v>
      </c>
      <c r="G22" s="13"/>
      <c r="H22" s="12" t="s">
        <v>30</v>
      </c>
      <c r="I22" s="13"/>
      <c r="J22" s="14" t="s">
        <v>31</v>
      </c>
      <c r="K22" s="14"/>
      <c r="L22" s="10" t="s">
        <v>32</v>
      </c>
      <c r="M22" s="10"/>
      <c r="N22" s="10" t="s">
        <v>33</v>
      </c>
      <c r="O22" s="10"/>
      <c r="P22" s="14" t="s">
        <v>34</v>
      </c>
      <c r="Q22" s="15" t="s">
        <v>35</v>
      </c>
      <c r="R22" s="16"/>
    </row>
    <row r="23" spans="1:23" s="17" customFormat="1" ht="60.75" customHeight="1" x14ac:dyDescent="0.25">
      <c r="A23" s="10"/>
      <c r="B23" s="10"/>
      <c r="C23" s="18"/>
      <c r="D23" s="10"/>
      <c r="E23" s="10"/>
      <c r="F23" s="19"/>
      <c r="G23" s="20"/>
      <c r="H23" s="19"/>
      <c r="I23" s="20"/>
      <c r="J23" s="14"/>
      <c r="K23" s="14"/>
      <c r="L23" s="10"/>
      <c r="M23" s="10"/>
      <c r="N23" s="10"/>
      <c r="O23" s="10"/>
      <c r="P23" s="14"/>
      <c r="Q23" s="21"/>
      <c r="R23" s="22"/>
    </row>
    <row r="24" spans="1:23" s="17" customFormat="1" ht="60.75" customHeight="1" x14ac:dyDescent="0.25">
      <c r="A24" s="10"/>
      <c r="B24" s="10"/>
      <c r="C24" s="18"/>
      <c r="D24" s="10"/>
      <c r="E24" s="10"/>
      <c r="F24" s="19"/>
      <c r="G24" s="20"/>
      <c r="H24" s="19"/>
      <c r="I24" s="20"/>
      <c r="J24" s="14"/>
      <c r="K24" s="14"/>
      <c r="L24" s="10"/>
      <c r="M24" s="10"/>
      <c r="N24" s="10"/>
      <c r="O24" s="10"/>
      <c r="P24" s="14"/>
      <c r="Q24" s="21"/>
      <c r="R24" s="22"/>
    </row>
    <row r="25" spans="1:23" s="17" customFormat="1" ht="60.75" customHeight="1" x14ac:dyDescent="0.25">
      <c r="A25" s="10"/>
      <c r="B25" s="10"/>
      <c r="C25" s="18"/>
      <c r="D25" s="10"/>
      <c r="E25" s="10"/>
      <c r="F25" s="19"/>
      <c r="G25" s="20"/>
      <c r="H25" s="19"/>
      <c r="I25" s="20"/>
      <c r="J25" s="14"/>
      <c r="K25" s="14"/>
      <c r="L25" s="10"/>
      <c r="M25" s="10"/>
      <c r="N25" s="10"/>
      <c r="O25" s="10"/>
      <c r="P25" s="14"/>
      <c r="Q25" s="21"/>
      <c r="R25" s="22"/>
    </row>
    <row r="26" spans="1:23" s="17" customFormat="1" ht="60.75" customHeight="1" x14ac:dyDescent="0.25">
      <c r="A26" s="10"/>
      <c r="B26" s="10"/>
      <c r="C26" s="18"/>
      <c r="D26" s="10"/>
      <c r="E26" s="10"/>
      <c r="F26" s="19"/>
      <c r="G26" s="20"/>
      <c r="H26" s="19"/>
      <c r="I26" s="20"/>
      <c r="J26" s="14"/>
      <c r="K26" s="14"/>
      <c r="L26" s="10"/>
      <c r="M26" s="10"/>
      <c r="N26" s="10"/>
      <c r="O26" s="10"/>
      <c r="P26" s="14"/>
      <c r="Q26" s="21"/>
      <c r="R26" s="22"/>
    </row>
    <row r="27" spans="1:23" s="17" customFormat="1" ht="60.75" customHeight="1" x14ac:dyDescent="0.25">
      <c r="A27" s="10"/>
      <c r="B27" s="10"/>
      <c r="C27" s="18"/>
      <c r="D27" s="10"/>
      <c r="E27" s="10"/>
      <c r="F27" s="19"/>
      <c r="G27" s="20"/>
      <c r="H27" s="19"/>
      <c r="I27" s="20"/>
      <c r="J27" s="14"/>
      <c r="K27" s="14"/>
      <c r="L27" s="10"/>
      <c r="M27" s="10"/>
      <c r="N27" s="10"/>
      <c r="O27" s="10"/>
      <c r="P27" s="14"/>
      <c r="Q27" s="21"/>
      <c r="R27" s="22"/>
    </row>
    <row r="28" spans="1:23" s="17" customFormat="1" ht="60.75" customHeight="1" x14ac:dyDescent="0.25">
      <c r="A28" s="10"/>
      <c r="B28" s="10"/>
      <c r="C28" s="18"/>
      <c r="D28" s="10"/>
      <c r="E28" s="10"/>
      <c r="F28" s="19"/>
      <c r="G28" s="20"/>
      <c r="H28" s="19"/>
      <c r="I28" s="20"/>
      <c r="J28" s="14"/>
      <c r="K28" s="14"/>
      <c r="L28" s="10"/>
      <c r="M28" s="10"/>
      <c r="N28" s="10"/>
      <c r="O28" s="10"/>
      <c r="P28" s="14"/>
      <c r="Q28" s="21"/>
      <c r="R28" s="22"/>
    </row>
    <row r="29" spans="1:23" s="17" customFormat="1" ht="60.75" customHeight="1" x14ac:dyDescent="0.25">
      <c r="A29" s="10"/>
      <c r="B29" s="10"/>
      <c r="C29" s="18"/>
      <c r="D29" s="10"/>
      <c r="E29" s="10"/>
      <c r="F29" s="19"/>
      <c r="G29" s="20"/>
      <c r="H29" s="19"/>
      <c r="I29" s="20"/>
      <c r="J29" s="14"/>
      <c r="K29" s="14"/>
      <c r="L29" s="10"/>
      <c r="M29" s="10"/>
      <c r="N29" s="10"/>
      <c r="O29" s="10"/>
      <c r="P29" s="14"/>
      <c r="Q29" s="21"/>
      <c r="R29" s="22"/>
    </row>
    <row r="30" spans="1:23" s="17" customFormat="1" ht="35.25" customHeight="1" x14ac:dyDescent="0.25">
      <c r="A30" s="10"/>
      <c r="B30" s="10"/>
      <c r="C30" s="18"/>
      <c r="D30" s="10"/>
      <c r="E30" s="10"/>
      <c r="F30" s="19"/>
      <c r="G30" s="20"/>
      <c r="H30" s="19"/>
      <c r="I30" s="20"/>
      <c r="J30" s="14"/>
      <c r="K30" s="14"/>
      <c r="L30" s="10"/>
      <c r="M30" s="10"/>
      <c r="N30" s="10"/>
      <c r="O30" s="10"/>
      <c r="P30" s="14"/>
      <c r="Q30" s="21"/>
      <c r="R30" s="22"/>
    </row>
    <row r="31" spans="1:23" s="17" customFormat="1" ht="60.75" hidden="1" customHeight="1" x14ac:dyDescent="0.25">
      <c r="A31" s="10"/>
      <c r="B31" s="10"/>
      <c r="C31" s="18"/>
      <c r="D31" s="10"/>
      <c r="E31" s="10"/>
      <c r="F31" s="19"/>
      <c r="G31" s="20"/>
      <c r="H31" s="19"/>
      <c r="I31" s="20"/>
      <c r="J31" s="14"/>
      <c r="K31" s="14"/>
      <c r="L31" s="10"/>
      <c r="M31" s="10"/>
      <c r="N31" s="10"/>
      <c r="O31" s="10"/>
      <c r="P31" s="14"/>
      <c r="Q31" s="21"/>
      <c r="R31" s="22"/>
    </row>
    <row r="32" spans="1:23" s="17" customFormat="1" ht="30.75" customHeight="1" x14ac:dyDescent="0.25">
      <c r="A32" s="10"/>
      <c r="B32" s="10"/>
      <c r="C32" s="23"/>
      <c r="D32" s="10"/>
      <c r="E32" s="10"/>
      <c r="F32" s="24"/>
      <c r="G32" s="25"/>
      <c r="H32" s="24"/>
      <c r="I32" s="25"/>
      <c r="J32" s="14"/>
      <c r="K32" s="14"/>
      <c r="L32" s="10"/>
      <c r="M32" s="10"/>
      <c r="N32" s="10"/>
      <c r="O32" s="10"/>
      <c r="P32" s="14"/>
      <c r="Q32" s="26"/>
      <c r="R32" s="27"/>
    </row>
    <row r="35" spans="1:19" x14ac:dyDescent="0.25">
      <c r="B35" s="1" t="s">
        <v>36</v>
      </c>
    </row>
    <row r="37" spans="1:19" ht="15" customHeight="1" x14ac:dyDescent="0.25">
      <c r="A37" s="8" t="s">
        <v>16</v>
      </c>
      <c r="B37" s="9"/>
      <c r="C37" s="28" t="s">
        <v>37</v>
      </c>
      <c r="D37" s="29" t="s">
        <v>38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9" ht="28.5" customHeight="1" x14ac:dyDescent="0.25">
      <c r="A38" s="30"/>
      <c r="B38" s="31"/>
      <c r="C38" s="32"/>
      <c r="D38" s="29" t="s">
        <v>39</v>
      </c>
      <c r="E38" s="29"/>
      <c r="F38" s="29"/>
      <c r="G38" s="29"/>
      <c r="H38" s="29"/>
      <c r="I38" s="29"/>
      <c r="J38" s="33" t="s">
        <v>40</v>
      </c>
      <c r="K38" s="34"/>
      <c r="L38" s="34"/>
      <c r="M38" s="34"/>
      <c r="N38" s="34"/>
      <c r="O38" s="35"/>
      <c r="P38" s="29" t="s">
        <v>41</v>
      </c>
      <c r="Q38" s="29"/>
      <c r="R38" s="29"/>
    </row>
    <row r="39" spans="1:19" ht="83.25" customHeight="1" x14ac:dyDescent="0.25">
      <c r="A39" s="30"/>
      <c r="B39" s="31"/>
      <c r="C39" s="32"/>
      <c r="D39" s="28" t="s">
        <v>42</v>
      </c>
      <c r="E39" s="28"/>
      <c r="F39" s="28" t="s">
        <v>43</v>
      </c>
      <c r="G39" s="28"/>
      <c r="H39" s="28" t="s">
        <v>44</v>
      </c>
      <c r="I39" s="28"/>
      <c r="J39" s="28" t="s">
        <v>42</v>
      </c>
      <c r="K39" s="28"/>
      <c r="L39" s="28" t="s">
        <v>43</v>
      </c>
      <c r="M39" s="28"/>
      <c r="N39" s="8" t="s">
        <v>44</v>
      </c>
      <c r="O39" s="9"/>
      <c r="P39" s="36" t="s">
        <v>42</v>
      </c>
      <c r="Q39" s="36" t="s">
        <v>43</v>
      </c>
      <c r="R39" s="36" t="s">
        <v>44</v>
      </c>
      <c r="S39" s="37"/>
    </row>
    <row r="40" spans="1:19" s="47" customFormat="1" ht="199.5" customHeight="1" x14ac:dyDescent="0.2">
      <c r="A40" s="38" t="s">
        <v>26</v>
      </c>
      <c r="B40" s="38"/>
      <c r="C40" s="14" t="s">
        <v>45</v>
      </c>
      <c r="D40" s="39" t="s">
        <v>46</v>
      </c>
      <c r="E40" s="40"/>
      <c r="F40" s="39" t="s">
        <v>47</v>
      </c>
      <c r="G40" s="40"/>
      <c r="H40" s="41"/>
      <c r="I40" s="42"/>
      <c r="J40" s="43"/>
      <c r="K40" s="43"/>
      <c r="L40" s="41"/>
      <c r="M40" s="42"/>
      <c r="N40" s="43"/>
      <c r="O40" s="43"/>
      <c r="P40" s="44" t="s">
        <v>48</v>
      </c>
      <c r="Q40" s="45" t="s">
        <v>49</v>
      </c>
      <c r="R40" s="46"/>
    </row>
    <row r="41" spans="1:19" s="47" customFormat="1" ht="10.5" x14ac:dyDescent="0.2">
      <c r="A41" s="38"/>
      <c r="B41" s="38"/>
      <c r="C41" s="14"/>
      <c r="D41" s="48"/>
      <c r="E41" s="49"/>
      <c r="F41" s="48"/>
      <c r="G41" s="49"/>
      <c r="H41" s="50"/>
      <c r="I41" s="51"/>
      <c r="J41" s="52"/>
      <c r="K41" s="52"/>
      <c r="L41" s="50"/>
      <c r="M41" s="51"/>
      <c r="N41" s="52"/>
      <c r="O41" s="52"/>
      <c r="P41" s="53"/>
      <c r="Q41" s="54"/>
      <c r="R41" s="55"/>
    </row>
    <row r="42" spans="1:19" s="47" customFormat="1" ht="10.5" x14ac:dyDescent="0.2">
      <c r="A42" s="38"/>
      <c r="B42" s="38"/>
      <c r="C42" s="14"/>
      <c r="D42" s="48"/>
      <c r="E42" s="49"/>
      <c r="F42" s="48"/>
      <c r="G42" s="49"/>
      <c r="H42" s="50"/>
      <c r="I42" s="51"/>
      <c r="J42" s="52"/>
      <c r="K42" s="52"/>
      <c r="L42" s="50"/>
      <c r="M42" s="51"/>
      <c r="N42" s="52"/>
      <c r="O42" s="52"/>
      <c r="P42" s="53"/>
      <c r="Q42" s="54"/>
      <c r="R42" s="55"/>
    </row>
    <row r="43" spans="1:19" s="47" customFormat="1" ht="10.5" x14ac:dyDescent="0.2">
      <c r="A43" s="38"/>
      <c r="B43" s="38"/>
      <c r="C43" s="14"/>
      <c r="D43" s="48"/>
      <c r="E43" s="49"/>
      <c r="F43" s="48"/>
      <c r="G43" s="49"/>
      <c r="H43" s="50"/>
      <c r="I43" s="51"/>
      <c r="J43" s="52"/>
      <c r="K43" s="52"/>
      <c r="L43" s="50"/>
      <c r="M43" s="51"/>
      <c r="N43" s="52"/>
      <c r="O43" s="52"/>
      <c r="P43" s="53"/>
      <c r="Q43" s="54"/>
      <c r="R43" s="55"/>
    </row>
    <row r="44" spans="1:19" s="47" customFormat="1" ht="10.5" x14ac:dyDescent="0.2">
      <c r="A44" s="38"/>
      <c r="B44" s="38"/>
      <c r="C44" s="14"/>
      <c r="D44" s="48"/>
      <c r="E44" s="49"/>
      <c r="F44" s="48"/>
      <c r="G44" s="49"/>
      <c r="H44" s="50"/>
      <c r="I44" s="51"/>
      <c r="J44" s="52"/>
      <c r="K44" s="52"/>
      <c r="L44" s="50"/>
      <c r="M44" s="51"/>
      <c r="N44" s="52"/>
      <c r="O44" s="52"/>
      <c r="P44" s="53"/>
      <c r="Q44" s="54"/>
      <c r="R44" s="55"/>
    </row>
    <row r="45" spans="1:19" s="47" customFormat="1" ht="10.5" x14ac:dyDescent="0.2">
      <c r="A45" s="38"/>
      <c r="B45" s="38"/>
      <c r="C45" s="14"/>
      <c r="D45" s="48"/>
      <c r="E45" s="49"/>
      <c r="F45" s="48"/>
      <c r="G45" s="49"/>
      <c r="H45" s="50"/>
      <c r="I45" s="51"/>
      <c r="J45" s="52"/>
      <c r="K45" s="52"/>
      <c r="L45" s="50"/>
      <c r="M45" s="51"/>
      <c r="N45" s="52"/>
      <c r="O45" s="52"/>
      <c r="P45" s="53"/>
      <c r="Q45" s="54"/>
      <c r="R45" s="55"/>
    </row>
    <row r="46" spans="1:19" s="47" customFormat="1" ht="10.5" x14ac:dyDescent="0.2">
      <c r="A46" s="38"/>
      <c r="B46" s="38"/>
      <c r="C46" s="14"/>
      <c r="D46" s="48"/>
      <c r="E46" s="49"/>
      <c r="F46" s="48"/>
      <c r="G46" s="49"/>
      <c r="H46" s="50"/>
      <c r="I46" s="51"/>
      <c r="J46" s="52"/>
      <c r="K46" s="52"/>
      <c r="L46" s="50"/>
      <c r="M46" s="51"/>
      <c r="N46" s="52"/>
      <c r="O46" s="52"/>
      <c r="P46" s="53"/>
      <c r="Q46" s="54"/>
      <c r="R46" s="55"/>
    </row>
    <row r="47" spans="1:19" s="47" customFormat="1" ht="10.5" x14ac:dyDescent="0.2">
      <c r="A47" s="38"/>
      <c r="B47" s="38"/>
      <c r="C47" s="14"/>
      <c r="D47" s="48"/>
      <c r="E47" s="49"/>
      <c r="F47" s="48"/>
      <c r="G47" s="49"/>
      <c r="H47" s="50"/>
      <c r="I47" s="51"/>
      <c r="J47" s="52"/>
      <c r="K47" s="52"/>
      <c r="L47" s="50"/>
      <c r="M47" s="51"/>
      <c r="N47" s="52"/>
      <c r="O47" s="52"/>
      <c r="P47" s="53"/>
      <c r="Q47" s="54"/>
      <c r="R47" s="55"/>
    </row>
    <row r="48" spans="1:19" s="47" customFormat="1" ht="10.5" x14ac:dyDescent="0.2">
      <c r="A48" s="38"/>
      <c r="B48" s="38"/>
      <c r="C48" s="14"/>
      <c r="D48" s="48"/>
      <c r="E48" s="49"/>
      <c r="F48" s="48"/>
      <c r="G48" s="49"/>
      <c r="H48" s="50"/>
      <c r="I48" s="51"/>
      <c r="J48" s="52"/>
      <c r="K48" s="52"/>
      <c r="L48" s="50"/>
      <c r="M48" s="51"/>
      <c r="N48" s="52"/>
      <c r="O48" s="52"/>
      <c r="P48" s="53"/>
      <c r="Q48" s="54"/>
      <c r="R48" s="55"/>
    </row>
    <row r="49" spans="1:18" s="47" customFormat="1" ht="10.5" x14ac:dyDescent="0.2">
      <c r="A49" s="38"/>
      <c r="B49" s="38"/>
      <c r="C49" s="14"/>
      <c r="D49" s="48"/>
      <c r="E49" s="49"/>
      <c r="F49" s="48"/>
      <c r="G49" s="49"/>
      <c r="H49" s="50"/>
      <c r="I49" s="51"/>
      <c r="J49" s="52"/>
      <c r="K49" s="52"/>
      <c r="L49" s="50"/>
      <c r="M49" s="51"/>
      <c r="N49" s="52"/>
      <c r="O49" s="52"/>
      <c r="P49" s="53"/>
      <c r="Q49" s="54"/>
      <c r="R49" s="55"/>
    </row>
    <row r="50" spans="1:18" s="47" customFormat="1" ht="10.5" x14ac:dyDescent="0.2">
      <c r="A50" s="38"/>
      <c r="B50" s="38"/>
      <c r="C50" s="14"/>
      <c r="D50" s="48"/>
      <c r="E50" s="49"/>
      <c r="F50" s="48"/>
      <c r="G50" s="49"/>
      <c r="H50" s="50"/>
      <c r="I50" s="51"/>
      <c r="J50" s="52"/>
      <c r="K50" s="52"/>
      <c r="L50" s="50"/>
      <c r="M50" s="51"/>
      <c r="N50" s="52"/>
      <c r="O50" s="52"/>
      <c r="P50" s="53"/>
      <c r="Q50" s="54"/>
      <c r="R50" s="55"/>
    </row>
    <row r="51" spans="1:18" s="47" customFormat="1" ht="10.5" x14ac:dyDescent="0.2">
      <c r="A51" s="38"/>
      <c r="B51" s="38"/>
      <c r="C51" s="14"/>
      <c r="D51" s="48"/>
      <c r="E51" s="49"/>
      <c r="F51" s="48"/>
      <c r="G51" s="49"/>
      <c r="H51" s="50"/>
      <c r="I51" s="51"/>
      <c r="J51" s="52"/>
      <c r="K51" s="52"/>
      <c r="L51" s="50"/>
      <c r="M51" s="51"/>
      <c r="N51" s="52"/>
      <c r="O51" s="52"/>
      <c r="P51" s="53"/>
      <c r="Q51" s="54"/>
      <c r="R51" s="55"/>
    </row>
    <row r="52" spans="1:18" s="47" customFormat="1" ht="10.5" x14ac:dyDescent="0.2">
      <c r="A52" s="38"/>
      <c r="B52" s="38"/>
      <c r="C52" s="14"/>
      <c r="D52" s="48"/>
      <c r="E52" s="49"/>
      <c r="F52" s="48"/>
      <c r="G52" s="49"/>
      <c r="H52" s="50"/>
      <c r="I52" s="51"/>
      <c r="J52" s="52"/>
      <c r="K52" s="52"/>
      <c r="L52" s="50"/>
      <c r="M52" s="51"/>
      <c r="N52" s="52"/>
      <c r="O52" s="52"/>
      <c r="P52" s="53"/>
      <c r="Q52" s="54"/>
      <c r="R52" s="55"/>
    </row>
    <row r="53" spans="1:18" s="47" customFormat="1" ht="10.5" x14ac:dyDescent="0.2">
      <c r="A53" s="38"/>
      <c r="B53" s="38"/>
      <c r="C53" s="14"/>
      <c r="D53" s="48"/>
      <c r="E53" s="49"/>
      <c r="F53" s="48"/>
      <c r="G53" s="49"/>
      <c r="H53" s="50"/>
      <c r="I53" s="51"/>
      <c r="J53" s="52"/>
      <c r="K53" s="52"/>
      <c r="L53" s="50"/>
      <c r="M53" s="51"/>
      <c r="N53" s="52"/>
      <c r="O53" s="52"/>
      <c r="P53" s="53"/>
      <c r="Q53" s="54"/>
      <c r="R53" s="55"/>
    </row>
    <row r="54" spans="1:18" s="47" customFormat="1" ht="10.5" x14ac:dyDescent="0.2">
      <c r="A54" s="38"/>
      <c r="B54" s="38"/>
      <c r="C54" s="14"/>
      <c r="D54" s="48"/>
      <c r="E54" s="49"/>
      <c r="F54" s="48"/>
      <c r="G54" s="49"/>
      <c r="H54" s="50"/>
      <c r="I54" s="51"/>
      <c r="J54" s="52"/>
      <c r="K54" s="52"/>
      <c r="L54" s="50"/>
      <c r="M54" s="51"/>
      <c r="N54" s="52"/>
      <c r="O54" s="52"/>
      <c r="P54" s="53"/>
      <c r="Q54" s="54"/>
      <c r="R54" s="55"/>
    </row>
    <row r="55" spans="1:18" s="47" customFormat="1" ht="34.5" customHeight="1" x14ac:dyDescent="0.2">
      <c r="A55" s="38"/>
      <c r="B55" s="38"/>
      <c r="C55" s="14"/>
      <c r="D55" s="48"/>
      <c r="E55" s="49"/>
      <c r="F55" s="48"/>
      <c r="G55" s="49"/>
      <c r="H55" s="50"/>
      <c r="I55" s="52"/>
      <c r="J55" s="50"/>
      <c r="K55" s="51"/>
      <c r="L55" s="52"/>
      <c r="M55" s="51"/>
      <c r="N55" s="52"/>
      <c r="O55" s="51"/>
      <c r="P55" s="56"/>
      <c r="Q55" s="54"/>
      <c r="R55" s="55"/>
    </row>
    <row r="56" spans="1:18" s="47" customFormat="1" ht="34.5" customHeight="1" x14ac:dyDescent="0.2">
      <c r="A56" s="38"/>
      <c r="B56" s="38"/>
      <c r="C56" s="14"/>
      <c r="D56" s="48"/>
      <c r="E56" s="49"/>
      <c r="F56" s="48"/>
      <c r="G56" s="49"/>
      <c r="H56" s="50"/>
      <c r="I56" s="52"/>
      <c r="J56" s="50"/>
      <c r="K56" s="51"/>
      <c r="L56" s="52"/>
      <c r="M56" s="52"/>
      <c r="N56" s="50"/>
      <c r="O56" s="51"/>
      <c r="P56" s="54"/>
      <c r="Q56" s="53"/>
      <c r="R56" s="57"/>
    </row>
    <row r="57" spans="1:18" s="47" customFormat="1" ht="34.5" customHeight="1" x14ac:dyDescent="0.2">
      <c r="A57" s="38"/>
      <c r="B57" s="38"/>
      <c r="C57" s="14"/>
      <c r="D57" s="48"/>
      <c r="E57" s="49"/>
      <c r="F57" s="48"/>
      <c r="G57" s="49"/>
      <c r="H57" s="50"/>
      <c r="I57" s="52"/>
      <c r="J57" s="50"/>
      <c r="K57" s="51"/>
      <c r="L57" s="52"/>
      <c r="M57" s="52"/>
      <c r="N57" s="50"/>
      <c r="O57" s="51"/>
      <c r="P57" s="54"/>
      <c r="Q57" s="53"/>
      <c r="R57" s="57"/>
    </row>
    <row r="58" spans="1:18" s="47" customFormat="1" ht="46.5" customHeight="1" x14ac:dyDescent="0.2">
      <c r="A58" s="38"/>
      <c r="B58" s="38"/>
      <c r="C58" s="14"/>
      <c r="D58" s="48"/>
      <c r="E58" s="49"/>
      <c r="F58" s="48"/>
      <c r="G58" s="49"/>
      <c r="H58" s="50"/>
      <c r="I58" s="52"/>
      <c r="J58" s="50"/>
      <c r="K58" s="51"/>
      <c r="L58" s="52"/>
      <c r="M58" s="52"/>
      <c r="N58" s="50"/>
      <c r="O58" s="51"/>
      <c r="P58" s="54"/>
      <c r="Q58" s="53"/>
      <c r="R58" s="57"/>
    </row>
    <row r="59" spans="1:18" s="47" customFormat="1" ht="46.5" customHeight="1" x14ac:dyDescent="0.2">
      <c r="A59" s="38"/>
      <c r="B59" s="38"/>
      <c r="C59" s="14"/>
      <c r="D59" s="48"/>
      <c r="E59" s="49"/>
      <c r="F59" s="48"/>
      <c r="G59" s="49"/>
      <c r="H59" s="50"/>
      <c r="I59" s="52"/>
      <c r="J59" s="50"/>
      <c r="K59" s="51"/>
      <c r="L59" s="52"/>
      <c r="M59" s="52"/>
      <c r="N59" s="50"/>
      <c r="O59" s="51"/>
      <c r="P59" s="54"/>
      <c r="Q59" s="53"/>
      <c r="R59" s="57"/>
    </row>
    <row r="60" spans="1:18" s="47" customFormat="1" ht="46.5" customHeight="1" x14ac:dyDescent="0.2">
      <c r="A60" s="38"/>
      <c r="B60" s="38"/>
      <c r="C60" s="14"/>
      <c r="D60" s="48"/>
      <c r="E60" s="49"/>
      <c r="F60" s="48"/>
      <c r="G60" s="49"/>
      <c r="H60" s="50"/>
      <c r="I60" s="52"/>
      <c r="J60" s="50"/>
      <c r="K60" s="51"/>
      <c r="L60" s="52"/>
      <c r="M60" s="52"/>
      <c r="N60" s="50"/>
      <c r="O60" s="51"/>
      <c r="P60" s="54"/>
      <c r="Q60" s="53"/>
      <c r="R60" s="57"/>
    </row>
    <row r="61" spans="1:18" s="47" customFormat="1" ht="2.25" customHeight="1" x14ac:dyDescent="0.2">
      <c r="A61" s="38"/>
      <c r="B61" s="38"/>
      <c r="C61" s="14"/>
      <c r="D61" s="58"/>
      <c r="E61" s="59"/>
      <c r="F61" s="60"/>
      <c r="G61" s="61"/>
      <c r="H61" s="62"/>
      <c r="I61" s="63"/>
      <c r="J61" s="62"/>
      <c r="K61" s="64"/>
      <c r="L61" s="63"/>
      <c r="M61" s="63"/>
      <c r="N61" s="63"/>
      <c r="O61" s="64"/>
      <c r="P61" s="65"/>
      <c r="Q61" s="65"/>
      <c r="R61" s="66"/>
    </row>
    <row r="62" spans="1:18" x14ac:dyDescent="0.25">
      <c r="I62" s="6"/>
      <c r="J62" s="6"/>
      <c r="K62" s="6"/>
    </row>
    <row r="63" spans="1:18" x14ac:dyDescent="0.25">
      <c r="B63" s="1" t="s">
        <v>50</v>
      </c>
    </row>
    <row r="65" spans="1:18" ht="28.5" customHeight="1" x14ac:dyDescent="0.25">
      <c r="A65" s="29" t="s">
        <v>51</v>
      </c>
      <c r="B65" s="29"/>
      <c r="C65" s="29"/>
      <c r="D65" s="33" t="s">
        <v>52</v>
      </c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5"/>
      <c r="P65" s="8" t="s">
        <v>53</v>
      </c>
      <c r="Q65" s="9"/>
    </row>
    <row r="66" spans="1:18" x14ac:dyDescent="0.25">
      <c r="A66" s="29"/>
      <c r="B66" s="29"/>
      <c r="C66" s="29"/>
      <c r="D66" s="67">
        <v>1</v>
      </c>
      <c r="E66" s="67">
        <v>2</v>
      </c>
      <c r="F66" s="67">
        <v>3</v>
      </c>
      <c r="G66" s="67">
        <v>4</v>
      </c>
      <c r="H66" s="67">
        <v>5</v>
      </c>
      <c r="I66" s="67">
        <v>6</v>
      </c>
      <c r="J66" s="67">
        <v>7</v>
      </c>
      <c r="K66" s="67">
        <v>8</v>
      </c>
      <c r="L66" s="67">
        <v>9</v>
      </c>
      <c r="M66" s="67">
        <v>10</v>
      </c>
      <c r="N66" s="67">
        <v>11</v>
      </c>
      <c r="O66" s="67">
        <v>12</v>
      </c>
      <c r="P66" s="68"/>
      <c r="Q66" s="69"/>
    </row>
    <row r="67" spans="1:18" ht="118.5" customHeight="1" x14ac:dyDescent="0.25">
      <c r="A67" s="70" t="s">
        <v>54</v>
      </c>
      <c r="B67" s="70"/>
      <c r="C67" s="71"/>
      <c r="D67" s="72">
        <f>D68</f>
        <v>894</v>
      </c>
      <c r="E67" s="72">
        <f t="shared" ref="E67:O67" si="0">E68</f>
        <v>894</v>
      </c>
      <c r="F67" s="72">
        <f t="shared" si="0"/>
        <v>894</v>
      </c>
      <c r="G67" s="72">
        <f t="shared" si="0"/>
        <v>894</v>
      </c>
      <c r="H67" s="72">
        <f t="shared" si="0"/>
        <v>894</v>
      </c>
      <c r="I67" s="72">
        <f t="shared" si="0"/>
        <v>894</v>
      </c>
      <c r="J67" s="72">
        <f t="shared" si="0"/>
        <v>894</v>
      </c>
      <c r="K67" s="72">
        <f t="shared" si="0"/>
        <v>894</v>
      </c>
      <c r="L67" s="72">
        <f>L68</f>
        <v>917</v>
      </c>
      <c r="M67" s="72">
        <f t="shared" si="0"/>
        <v>917</v>
      </c>
      <c r="N67" s="72">
        <f t="shared" si="0"/>
        <v>917</v>
      </c>
      <c r="O67" s="72">
        <f t="shared" si="0"/>
        <v>917</v>
      </c>
      <c r="P67" s="73">
        <f>ROUND((D67*8+L67*4)/12,0)</f>
        <v>902</v>
      </c>
      <c r="Q67" s="74"/>
    </row>
    <row r="68" spans="1:18" ht="50.25" customHeight="1" x14ac:dyDescent="0.25">
      <c r="A68" s="75" t="s">
        <v>55</v>
      </c>
      <c r="B68" s="70"/>
      <c r="C68" s="71"/>
      <c r="D68" s="76">
        <v>894</v>
      </c>
      <c r="E68" s="77">
        <f t="shared" ref="E68:O70" si="1">D68</f>
        <v>894</v>
      </c>
      <c r="F68" s="77">
        <f t="shared" si="1"/>
        <v>894</v>
      </c>
      <c r="G68" s="77">
        <f t="shared" si="1"/>
        <v>894</v>
      </c>
      <c r="H68" s="77">
        <f t="shared" si="1"/>
        <v>894</v>
      </c>
      <c r="I68" s="77">
        <f t="shared" si="1"/>
        <v>894</v>
      </c>
      <c r="J68" s="77">
        <f t="shared" si="1"/>
        <v>894</v>
      </c>
      <c r="K68" s="77">
        <f t="shared" si="1"/>
        <v>894</v>
      </c>
      <c r="L68" s="78">
        <v>917</v>
      </c>
      <c r="M68" s="77">
        <f t="shared" si="1"/>
        <v>917</v>
      </c>
      <c r="N68" s="77">
        <f t="shared" si="1"/>
        <v>917</v>
      </c>
      <c r="O68" s="77">
        <f t="shared" si="1"/>
        <v>917</v>
      </c>
      <c r="P68" s="73">
        <f>P67</f>
        <v>902</v>
      </c>
      <c r="Q68" s="74"/>
    </row>
    <row r="69" spans="1:18" ht="34.5" customHeight="1" x14ac:dyDescent="0.25">
      <c r="A69" s="75" t="s">
        <v>56</v>
      </c>
      <c r="B69" s="70"/>
      <c r="C69" s="71"/>
      <c r="D69" s="77">
        <f>D68</f>
        <v>894</v>
      </c>
      <c r="E69" s="77">
        <f t="shared" si="1"/>
        <v>894</v>
      </c>
      <c r="F69" s="77">
        <f t="shared" si="1"/>
        <v>894</v>
      </c>
      <c r="G69" s="77">
        <f t="shared" si="1"/>
        <v>894</v>
      </c>
      <c r="H69" s="77">
        <f t="shared" si="1"/>
        <v>894</v>
      </c>
      <c r="I69" s="77">
        <f t="shared" si="1"/>
        <v>894</v>
      </c>
      <c r="J69" s="77">
        <f t="shared" si="1"/>
        <v>894</v>
      </c>
      <c r="K69" s="77">
        <f t="shared" si="1"/>
        <v>894</v>
      </c>
      <c r="L69" s="77">
        <f>L68</f>
        <v>917</v>
      </c>
      <c r="M69" s="77">
        <f t="shared" si="1"/>
        <v>917</v>
      </c>
      <c r="N69" s="77">
        <f t="shared" si="1"/>
        <v>917</v>
      </c>
      <c r="O69" s="77">
        <f t="shared" si="1"/>
        <v>917</v>
      </c>
      <c r="P69" s="73">
        <f>P68</f>
        <v>902</v>
      </c>
      <c r="Q69" s="74"/>
    </row>
    <row r="70" spans="1:18" ht="42" customHeight="1" x14ac:dyDescent="0.25">
      <c r="A70" s="75" t="s">
        <v>57</v>
      </c>
      <c r="B70" s="70"/>
      <c r="C70" s="71"/>
      <c r="D70" s="77">
        <f>D69</f>
        <v>894</v>
      </c>
      <c r="E70" s="77">
        <f t="shared" si="1"/>
        <v>894</v>
      </c>
      <c r="F70" s="77">
        <f t="shared" si="1"/>
        <v>894</v>
      </c>
      <c r="G70" s="77">
        <f t="shared" si="1"/>
        <v>894</v>
      </c>
      <c r="H70" s="77">
        <f t="shared" si="1"/>
        <v>894</v>
      </c>
      <c r="I70" s="77">
        <f t="shared" si="1"/>
        <v>894</v>
      </c>
      <c r="J70" s="77">
        <f t="shared" si="1"/>
        <v>894</v>
      </c>
      <c r="K70" s="77">
        <f t="shared" si="1"/>
        <v>894</v>
      </c>
      <c r="L70" s="77">
        <f>L69</f>
        <v>917</v>
      </c>
      <c r="M70" s="77">
        <f t="shared" si="1"/>
        <v>917</v>
      </c>
      <c r="N70" s="77">
        <f t="shared" si="1"/>
        <v>917</v>
      </c>
      <c r="O70" s="77">
        <f t="shared" si="1"/>
        <v>917</v>
      </c>
      <c r="P70" s="73">
        <f>P69</f>
        <v>902</v>
      </c>
      <c r="Q70" s="74"/>
    </row>
    <row r="71" spans="1:18" hidden="1" x14ac:dyDescent="0.25"/>
    <row r="72" spans="1:18" ht="15.75" thickBot="1" x14ac:dyDescent="0.3"/>
    <row r="73" spans="1:18" x14ac:dyDescent="0.25">
      <c r="A73" s="79" t="s">
        <v>58</v>
      </c>
      <c r="B73" s="80" t="s">
        <v>59</v>
      </c>
    </row>
    <row r="75" spans="1:18" hidden="1" x14ac:dyDescent="0.25"/>
    <row r="76" spans="1:18" ht="27.75" customHeight="1" x14ac:dyDescent="0.25">
      <c r="A76" s="81" t="s">
        <v>60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</row>
    <row r="79" spans="1:18" x14ac:dyDescent="0.25">
      <c r="B79" s="1" t="s">
        <v>61</v>
      </c>
    </row>
    <row r="81" spans="1:18" x14ac:dyDescent="0.25">
      <c r="B81" s="1" t="s">
        <v>62</v>
      </c>
    </row>
    <row r="83" spans="1:18" ht="15" customHeight="1" x14ac:dyDescent="0.25">
      <c r="A83" s="29" t="s">
        <v>63</v>
      </c>
      <c r="B83" s="29"/>
      <c r="C83" s="29"/>
      <c r="D83" s="33" t="s">
        <v>52</v>
      </c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5"/>
      <c r="P83" s="8" t="s">
        <v>64</v>
      </c>
      <c r="Q83" s="9"/>
    </row>
    <row r="84" spans="1:18" x14ac:dyDescent="0.25">
      <c r="A84" s="29"/>
      <c r="B84" s="29"/>
      <c r="C84" s="29"/>
      <c r="D84" s="67">
        <v>1</v>
      </c>
      <c r="E84" s="67">
        <v>2</v>
      </c>
      <c r="F84" s="67">
        <v>3</v>
      </c>
      <c r="G84" s="67">
        <v>4</v>
      </c>
      <c r="H84" s="67">
        <v>5</v>
      </c>
      <c r="I84" s="67">
        <v>6</v>
      </c>
      <c r="J84" s="67">
        <v>7</v>
      </c>
      <c r="K84" s="67">
        <v>8</v>
      </c>
      <c r="L84" s="67">
        <v>9</v>
      </c>
      <c r="M84" s="67">
        <v>10</v>
      </c>
      <c r="N84" s="67">
        <v>11</v>
      </c>
      <c r="O84" s="67">
        <v>12</v>
      </c>
      <c r="P84" s="68"/>
      <c r="Q84" s="69"/>
    </row>
    <row r="85" spans="1:18" ht="91.5" customHeight="1" x14ac:dyDescent="0.25">
      <c r="A85" s="70" t="s">
        <v>65</v>
      </c>
      <c r="B85" s="70"/>
      <c r="C85" s="71"/>
      <c r="D85" s="82">
        <f>D110+D122</f>
        <v>1209709</v>
      </c>
      <c r="E85" s="82">
        <f t="shared" ref="E85:P85" si="2">E110+E122</f>
        <v>3348906</v>
      </c>
      <c r="F85" s="82">
        <f t="shared" si="2"/>
        <v>3324668</v>
      </c>
      <c r="G85" s="82">
        <f t="shared" si="2"/>
        <v>4916937</v>
      </c>
      <c r="H85" s="82">
        <f t="shared" si="2"/>
        <v>3354293</v>
      </c>
      <c r="I85" s="82">
        <f t="shared" si="2"/>
        <v>4549703</v>
      </c>
      <c r="J85" s="82">
        <f t="shared" si="2"/>
        <v>1798941</v>
      </c>
      <c r="K85" s="82">
        <f t="shared" si="2"/>
        <v>1213813</v>
      </c>
      <c r="L85" s="82">
        <f t="shared" si="2"/>
        <v>2211635</v>
      </c>
      <c r="M85" s="83">
        <f t="shared" si="2"/>
        <v>4874514</v>
      </c>
      <c r="N85" s="83">
        <f t="shared" si="2"/>
        <v>1941994</v>
      </c>
      <c r="O85" s="83">
        <f t="shared" si="2"/>
        <v>4916387</v>
      </c>
      <c r="P85" s="84">
        <f t="shared" si="2"/>
        <v>37661500</v>
      </c>
      <c r="Q85" s="85"/>
    </row>
    <row r="86" spans="1:18" hidden="1" x14ac:dyDescent="0.25"/>
    <row r="87" spans="1:18" ht="15.75" thickBot="1" x14ac:dyDescent="0.3"/>
    <row r="88" spans="1:18" x14ac:dyDescent="0.25">
      <c r="A88" s="79" t="s">
        <v>58</v>
      </c>
      <c r="B88" s="80" t="s">
        <v>59</v>
      </c>
      <c r="M88" s="1" t="s">
        <v>66</v>
      </c>
    </row>
    <row r="90" spans="1:18" ht="29.25" customHeight="1" x14ac:dyDescent="0.25">
      <c r="A90" s="81" t="s">
        <v>60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</row>
    <row r="94" spans="1:18" x14ac:dyDescent="0.25">
      <c r="B94" s="1" t="s">
        <v>67</v>
      </c>
    </row>
    <row r="96" spans="1:18" ht="15" customHeight="1" x14ac:dyDescent="0.25">
      <c r="A96" s="29" t="s">
        <v>51</v>
      </c>
      <c r="B96" s="29"/>
      <c r="C96" s="29" t="s">
        <v>68</v>
      </c>
      <c r="D96" s="33" t="s">
        <v>69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5"/>
      <c r="P96" s="29" t="s">
        <v>64</v>
      </c>
      <c r="Q96" s="29"/>
    </row>
    <row r="97" spans="1:18" ht="41.25" customHeight="1" x14ac:dyDescent="0.25">
      <c r="A97" s="29"/>
      <c r="B97" s="29"/>
      <c r="C97" s="29"/>
      <c r="D97" s="67">
        <v>1</v>
      </c>
      <c r="E97" s="67">
        <v>2</v>
      </c>
      <c r="F97" s="67">
        <v>3</v>
      </c>
      <c r="G97" s="67">
        <v>4</v>
      </c>
      <c r="H97" s="67">
        <v>5</v>
      </c>
      <c r="I97" s="67">
        <v>6</v>
      </c>
      <c r="J97" s="67">
        <v>7</v>
      </c>
      <c r="K97" s="67">
        <v>8</v>
      </c>
      <c r="L97" s="67">
        <v>9</v>
      </c>
      <c r="M97" s="67">
        <v>10</v>
      </c>
      <c r="N97" s="67">
        <v>11</v>
      </c>
      <c r="O97" s="67">
        <v>12</v>
      </c>
      <c r="P97" s="29"/>
      <c r="Q97" s="29"/>
    </row>
    <row r="98" spans="1:18" ht="41.25" customHeight="1" x14ac:dyDescent="0.25">
      <c r="A98" s="86" t="s">
        <v>70</v>
      </c>
      <c r="B98" s="87"/>
      <c r="C98" s="88" t="s">
        <v>71</v>
      </c>
      <c r="D98" s="89">
        <f>ROUND(D99/D67,2)</f>
        <v>47.6</v>
      </c>
      <c r="E98" s="89">
        <f t="shared" ref="E98:O98" si="3">ROUND(E99/E67,2)</f>
        <v>154.91</v>
      </c>
      <c r="F98" s="89">
        <f t="shared" si="3"/>
        <v>154.91</v>
      </c>
      <c r="G98" s="89">
        <f t="shared" si="3"/>
        <v>154.9</v>
      </c>
      <c r="H98" s="89">
        <f t="shared" si="3"/>
        <v>300.41000000000003</v>
      </c>
      <c r="I98" s="89">
        <f t="shared" si="3"/>
        <v>440.35</v>
      </c>
      <c r="J98" s="89">
        <f t="shared" si="3"/>
        <v>0</v>
      </c>
      <c r="K98" s="89">
        <f t="shared" si="3"/>
        <v>47.6</v>
      </c>
      <c r="L98" s="89">
        <f t="shared" si="3"/>
        <v>151.02000000000001</v>
      </c>
      <c r="M98" s="89">
        <f t="shared" si="3"/>
        <v>210.69</v>
      </c>
      <c r="N98" s="89">
        <f t="shared" si="3"/>
        <v>309.45999999999998</v>
      </c>
      <c r="O98" s="89">
        <f t="shared" si="3"/>
        <v>293.74</v>
      </c>
      <c r="P98" s="90">
        <f>SUM(D98:O98)</f>
        <v>2265.59</v>
      </c>
      <c r="Q98" s="90"/>
    </row>
    <row r="99" spans="1:18" ht="72.75" customHeight="1" x14ac:dyDescent="0.25">
      <c r="A99" s="91"/>
      <c r="B99" s="92"/>
      <c r="C99" s="88" t="s">
        <v>72</v>
      </c>
      <c r="D99" s="93">
        <f>'[1]таблица вспом'!C35</f>
        <v>42550</v>
      </c>
      <c r="E99" s="93">
        <f>'[1]таблица вспом'!D35</f>
        <v>138487</v>
      </c>
      <c r="F99" s="93">
        <f>'[1]таблица вспом'!E35</f>
        <v>138487</v>
      </c>
      <c r="G99" s="93">
        <f>'[1]таблица вспом'!G35</f>
        <v>138477</v>
      </c>
      <c r="H99" s="93">
        <f>'[1]таблица вспом'!H35</f>
        <v>268566</v>
      </c>
      <c r="I99" s="93">
        <f>'[1]таблица вспом'!I35</f>
        <v>393674</v>
      </c>
      <c r="J99" s="93">
        <f>'[1]таблица вспом'!K35</f>
        <v>0</v>
      </c>
      <c r="K99" s="93">
        <f>'[1]таблица вспом'!L35</f>
        <v>42550</v>
      </c>
      <c r="L99" s="93">
        <f>'[1]таблица вспом'!M35</f>
        <v>138487</v>
      </c>
      <c r="M99" s="93">
        <f>'[1]таблица вспом'!O35</f>
        <v>193201.11</v>
      </c>
      <c r="N99" s="93">
        <f>'[1]таблица вспом'!P35</f>
        <v>283775.5</v>
      </c>
      <c r="O99" s="93">
        <f>'[1]таблица вспом'!Q35</f>
        <v>269355.39</v>
      </c>
      <c r="P99" s="90">
        <f t="shared" ref="P99:P107" si="4">SUM(D99:O99)</f>
        <v>2047610</v>
      </c>
      <c r="Q99" s="90"/>
      <c r="R99" s="94"/>
    </row>
    <row r="100" spans="1:18" ht="72.75" customHeight="1" x14ac:dyDescent="0.25">
      <c r="A100" s="86" t="s">
        <v>73</v>
      </c>
      <c r="B100" s="87"/>
      <c r="C100" s="88" t="s">
        <v>71</v>
      </c>
      <c r="D100" s="89">
        <f>ROUND(D101/D67,2)</f>
        <v>0</v>
      </c>
      <c r="E100" s="89">
        <f>ROUND(E101/E67,2)</f>
        <v>0</v>
      </c>
      <c r="F100" s="89">
        <f>ROUND(F101/F67,2)</f>
        <v>0</v>
      </c>
      <c r="G100" s="89">
        <f>'[1]таблица вспом'!G35</f>
        <v>138477</v>
      </c>
      <c r="H100" s="89">
        <f t="shared" ref="H100:O100" si="5">ROUND(H101/H67,2)</f>
        <v>0</v>
      </c>
      <c r="I100" s="89">
        <f t="shared" si="5"/>
        <v>0</v>
      </c>
      <c r="J100" s="89">
        <f t="shared" si="5"/>
        <v>0</v>
      </c>
      <c r="K100" s="89">
        <f t="shared" si="5"/>
        <v>0</v>
      </c>
      <c r="L100" s="89">
        <f t="shared" si="5"/>
        <v>0</v>
      </c>
      <c r="M100" s="89">
        <f t="shared" si="5"/>
        <v>0</v>
      </c>
      <c r="N100" s="89">
        <f t="shared" si="5"/>
        <v>0</v>
      </c>
      <c r="O100" s="89">
        <f t="shared" si="5"/>
        <v>0</v>
      </c>
      <c r="P100" s="90">
        <f>SUM(D100:O100)</f>
        <v>138477</v>
      </c>
      <c r="Q100" s="90"/>
      <c r="R100" s="94"/>
    </row>
    <row r="101" spans="1:18" ht="72.75" customHeight="1" x14ac:dyDescent="0.25">
      <c r="A101" s="91"/>
      <c r="B101" s="92"/>
      <c r="C101" s="88" t="s">
        <v>72</v>
      </c>
      <c r="D101" s="93">
        <f>'[1]таблица вспом'!C34</f>
        <v>0</v>
      </c>
      <c r="E101" s="93">
        <f>'[1]таблица вспом'!D34</f>
        <v>0</v>
      </c>
      <c r="F101" s="93">
        <f>'[1]таблица вспом'!E34</f>
        <v>0</v>
      </c>
      <c r="G101" s="93">
        <f>'[1]таблица вспом'!G34</f>
        <v>0</v>
      </c>
      <c r="H101" s="93">
        <f>'[1]таблица вспом'!H34</f>
        <v>0</v>
      </c>
      <c r="I101" s="93">
        <f>'[1]таблица вспом'!I34</f>
        <v>0</v>
      </c>
      <c r="J101" s="93">
        <f>'[1]таблица вспом'!K34</f>
        <v>0</v>
      </c>
      <c r="K101" s="93">
        <f>'[1]таблица вспом'!L34</f>
        <v>0</v>
      </c>
      <c r="L101" s="93">
        <f>'[1]таблица вспом'!M34</f>
        <v>0</v>
      </c>
      <c r="M101" s="93">
        <f>'[1]таблица вспом'!O34</f>
        <v>0</v>
      </c>
      <c r="N101" s="93">
        <f>'[1]таблица вспом'!P34</f>
        <v>0</v>
      </c>
      <c r="O101" s="93">
        <f>'[1]таблица вспом'!Q34</f>
        <v>0</v>
      </c>
      <c r="P101" s="90">
        <f>SUM(D101:O101)</f>
        <v>0</v>
      </c>
      <c r="Q101" s="90"/>
      <c r="R101" s="94"/>
    </row>
    <row r="102" spans="1:18" ht="54.75" customHeight="1" x14ac:dyDescent="0.25">
      <c r="A102" s="86" t="s">
        <v>74</v>
      </c>
      <c r="B102" s="87"/>
      <c r="C102" s="88" t="s">
        <v>71</v>
      </c>
      <c r="D102" s="89">
        <f t="shared" ref="D102:O102" si="6">ROUND(D103/D67,2)</f>
        <v>353.69</v>
      </c>
      <c r="E102" s="89">
        <f t="shared" si="6"/>
        <v>1151.43</v>
      </c>
      <c r="F102" s="89">
        <f t="shared" si="6"/>
        <v>1288.78</v>
      </c>
      <c r="G102" s="89">
        <f t="shared" si="6"/>
        <v>1321.81</v>
      </c>
      <c r="H102" s="89">
        <f t="shared" si="6"/>
        <v>1917.17</v>
      </c>
      <c r="I102" s="89">
        <f t="shared" si="6"/>
        <v>2059.5300000000002</v>
      </c>
      <c r="J102" s="89">
        <f t="shared" si="6"/>
        <v>783</v>
      </c>
      <c r="K102" s="89">
        <f t="shared" si="6"/>
        <v>615.21</v>
      </c>
      <c r="L102" s="89">
        <f t="shared" si="6"/>
        <v>1375.29</v>
      </c>
      <c r="M102" s="89">
        <f t="shared" si="6"/>
        <v>3599.51</v>
      </c>
      <c r="N102" s="89">
        <f t="shared" si="6"/>
        <v>850.49</v>
      </c>
      <c r="O102" s="89">
        <f t="shared" si="6"/>
        <v>3386.03</v>
      </c>
      <c r="P102" s="90">
        <f>SUM(D102:O102)</f>
        <v>18701.939999999999</v>
      </c>
      <c r="Q102" s="90"/>
    </row>
    <row r="103" spans="1:18" ht="64.5" customHeight="1" x14ac:dyDescent="0.25">
      <c r="A103" s="91"/>
      <c r="B103" s="92"/>
      <c r="C103" s="88" t="s">
        <v>72</v>
      </c>
      <c r="D103" s="93">
        <f>'[1]таблица вспом'!C33</f>
        <v>316200</v>
      </c>
      <c r="E103" s="93">
        <f>'[1]таблица вспом'!D33</f>
        <v>1029376</v>
      </c>
      <c r="F103" s="93">
        <f>'[1]таблица вспом'!E33</f>
        <v>1152172</v>
      </c>
      <c r="G103" s="93">
        <f>'[1]таблица вспом'!G33</f>
        <v>1181699</v>
      </c>
      <c r="H103" s="93">
        <f>'[1]таблица вспом'!H33</f>
        <v>1713952</v>
      </c>
      <c r="I103" s="93">
        <f>'[1]таблица вспом'!I33</f>
        <v>1841216</v>
      </c>
      <c r="J103" s="93">
        <f>'[1]таблица вспом'!K33</f>
        <v>700000</v>
      </c>
      <c r="K103" s="93">
        <f>'[1]таблица вспом'!L33</f>
        <v>550000</v>
      </c>
      <c r="L103" s="93">
        <f>'[1]таблица вспом'!M33</f>
        <v>1261137</v>
      </c>
      <c r="M103" s="93">
        <f>'[1]таблица вспом'!O33</f>
        <v>3300749</v>
      </c>
      <c r="N103" s="93">
        <f>'[1]таблица вспом'!P33</f>
        <v>779899</v>
      </c>
      <c r="O103" s="93">
        <f>'[1]таблица вспом'!Q33</f>
        <v>3104990.5700000003</v>
      </c>
      <c r="P103" s="90">
        <f>SUM(D103:O103)</f>
        <v>16931390.57</v>
      </c>
      <c r="Q103" s="90"/>
    </row>
    <row r="104" spans="1:18" ht="41.25" customHeight="1" x14ac:dyDescent="0.25">
      <c r="A104" s="95" t="s">
        <v>75</v>
      </c>
      <c r="B104" s="95"/>
      <c r="C104" s="88" t="s">
        <v>71</v>
      </c>
      <c r="D104" s="89">
        <f>ROUND(D105/D67,2)</f>
        <v>561.14</v>
      </c>
      <c r="E104" s="89">
        <f t="shared" ref="E104:O104" si="7">ROUND(E105/E67,2)</f>
        <v>913.25</v>
      </c>
      <c r="F104" s="89">
        <f t="shared" si="7"/>
        <v>913.32</v>
      </c>
      <c r="G104" s="89">
        <f t="shared" si="7"/>
        <v>687.21</v>
      </c>
      <c r="H104" s="89">
        <f t="shared" si="7"/>
        <v>531.38</v>
      </c>
      <c r="I104" s="89">
        <f t="shared" si="7"/>
        <v>669.86</v>
      </c>
      <c r="J104" s="89">
        <f t="shared" si="7"/>
        <v>603.09</v>
      </c>
      <c r="K104" s="89">
        <f t="shared" si="7"/>
        <v>328.4</v>
      </c>
      <c r="L104" s="89">
        <f t="shared" si="7"/>
        <v>548.47</v>
      </c>
      <c r="M104" s="89">
        <f t="shared" si="7"/>
        <v>750.08</v>
      </c>
      <c r="N104" s="89">
        <f t="shared" si="7"/>
        <v>651.30999999999995</v>
      </c>
      <c r="O104" s="89">
        <f t="shared" si="7"/>
        <v>922.39</v>
      </c>
      <c r="P104" s="90">
        <f t="shared" si="4"/>
        <v>8079.9000000000005</v>
      </c>
      <c r="Q104" s="90"/>
    </row>
    <row r="105" spans="1:18" ht="54" customHeight="1" x14ac:dyDescent="0.25">
      <c r="A105" s="95"/>
      <c r="B105" s="95"/>
      <c r="C105" s="88" t="s">
        <v>72</v>
      </c>
      <c r="D105" s="93">
        <f>'[1]таблица вспом'!C39</f>
        <v>501659</v>
      </c>
      <c r="E105" s="93">
        <f>'[1]таблица вспом'!D39</f>
        <v>816448</v>
      </c>
      <c r="F105" s="93">
        <f>'[1]таблица вспом'!E39</f>
        <v>816506</v>
      </c>
      <c r="G105" s="93">
        <f>'[1]таблица вспом'!G39</f>
        <v>614362</v>
      </c>
      <c r="H105" s="93">
        <f>'[1]таблица вспом'!H39</f>
        <v>475056</v>
      </c>
      <c r="I105" s="93">
        <f>'[1]таблица вспом'!I39</f>
        <v>598852</v>
      </c>
      <c r="J105" s="93">
        <f>'[1]таблица вспом'!K39</f>
        <v>539166</v>
      </c>
      <c r="K105" s="93">
        <f>'[1]таблица вспом'!L39</f>
        <v>293592</v>
      </c>
      <c r="L105" s="93">
        <f>'[1]таблица вспом'!M39</f>
        <v>502948</v>
      </c>
      <c r="M105" s="93">
        <f>'[1]таблица вспом'!O39</f>
        <v>687821.89</v>
      </c>
      <c r="N105" s="93">
        <f>'[1]таблица вспом'!P39</f>
        <v>597247.5</v>
      </c>
      <c r="O105" s="93">
        <f>'[1]таблица вспом'!Q39</f>
        <v>845831.61</v>
      </c>
      <c r="P105" s="90">
        <f t="shared" si="4"/>
        <v>7289490</v>
      </c>
      <c r="Q105" s="90"/>
    </row>
    <row r="106" spans="1:18" ht="40.5" hidden="1" customHeight="1" x14ac:dyDescent="0.25">
      <c r="A106" s="95" t="s">
        <v>76</v>
      </c>
      <c r="B106" s="95"/>
      <c r="C106" s="96" t="s">
        <v>71</v>
      </c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90">
        <f t="shared" si="4"/>
        <v>0</v>
      </c>
      <c r="Q106" s="90"/>
    </row>
    <row r="107" spans="1:18" ht="52.5" hidden="1" customHeight="1" x14ac:dyDescent="0.25">
      <c r="A107" s="95"/>
      <c r="B107" s="95"/>
      <c r="C107" s="96" t="s">
        <v>72</v>
      </c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90">
        <f t="shared" si="4"/>
        <v>0</v>
      </c>
      <c r="Q107" s="90"/>
    </row>
    <row r="108" spans="1:18" ht="52.5" customHeight="1" x14ac:dyDescent="0.25">
      <c r="A108" s="95" t="s">
        <v>77</v>
      </c>
      <c r="B108" s="95"/>
      <c r="C108" s="88" t="s">
        <v>71</v>
      </c>
      <c r="D108" s="89">
        <f>ROUND(D109/D67,2)</f>
        <v>390.72</v>
      </c>
      <c r="E108" s="89">
        <f t="shared" ref="E108:O108" si="8">ROUND(E109/E67,2)</f>
        <v>1271.73</v>
      </c>
      <c r="F108" s="89">
        <f t="shared" si="8"/>
        <v>1146.79</v>
      </c>
      <c r="G108" s="89">
        <f t="shared" si="8"/>
        <v>3120.94</v>
      </c>
      <c r="H108" s="89">
        <f t="shared" si="8"/>
        <v>748.38</v>
      </c>
      <c r="I108" s="89">
        <f t="shared" si="8"/>
        <v>1919.42</v>
      </c>
      <c r="J108" s="89">
        <f t="shared" si="8"/>
        <v>411.07</v>
      </c>
      <c r="K108" s="89">
        <f t="shared" si="8"/>
        <v>111.86</v>
      </c>
      <c r="L108" s="89">
        <f t="shared" si="8"/>
        <v>334.2</v>
      </c>
      <c r="M108" s="89">
        <f t="shared" si="8"/>
        <v>545.75</v>
      </c>
      <c r="N108" s="89">
        <f t="shared" si="8"/>
        <v>58.23</v>
      </c>
      <c r="O108" s="89">
        <f t="shared" si="8"/>
        <v>759.23</v>
      </c>
      <c r="P108" s="90">
        <f>SUM(D108:O108)</f>
        <v>10818.32</v>
      </c>
      <c r="Q108" s="90"/>
    </row>
    <row r="109" spans="1:18" ht="52.5" customHeight="1" x14ac:dyDescent="0.25">
      <c r="A109" s="95"/>
      <c r="B109" s="95"/>
      <c r="C109" s="88" t="s">
        <v>72</v>
      </c>
      <c r="D109" s="93">
        <f>'[1]таблица вспом'!C38</f>
        <v>349300</v>
      </c>
      <c r="E109" s="93">
        <f>'[1]таблица вспом'!D38</f>
        <v>1136924</v>
      </c>
      <c r="F109" s="93">
        <f>'[1]таблица вспом'!E38</f>
        <v>1025228</v>
      </c>
      <c r="G109" s="93">
        <f>'[1]таблица вспом'!G38</f>
        <v>2790124</v>
      </c>
      <c r="H109" s="93">
        <f>'[1]таблица вспом'!H38</f>
        <v>669048</v>
      </c>
      <c r="I109" s="93">
        <f>'[1]таблица вспом'!I38</f>
        <v>1715961</v>
      </c>
      <c r="J109" s="93">
        <f>'[1]таблица вспом'!K38</f>
        <v>367500</v>
      </c>
      <c r="K109" s="93">
        <f>'[1]таблица вспом'!L38</f>
        <v>100000</v>
      </c>
      <c r="L109" s="93">
        <f>'[1]таблица вспом'!M38</f>
        <v>306463</v>
      </c>
      <c r="M109" s="93">
        <f>'[1]таблица вспом'!O38</f>
        <v>500451</v>
      </c>
      <c r="N109" s="93">
        <f>'[1]таблица вспом'!P38</f>
        <v>53401</v>
      </c>
      <c r="O109" s="93">
        <f>'[1]таблица вспом'!Q38</f>
        <v>696209.42999999993</v>
      </c>
      <c r="P109" s="90">
        <f>SUM(D109:O109)</f>
        <v>9710609.4299999997</v>
      </c>
      <c r="Q109" s="90"/>
    </row>
    <row r="110" spans="1:18" ht="77.25" customHeight="1" x14ac:dyDescent="0.25">
      <c r="A110" s="95" t="s">
        <v>78</v>
      </c>
      <c r="B110" s="95"/>
      <c r="C110" s="96" t="s">
        <v>79</v>
      </c>
      <c r="D110" s="89">
        <f>D107+D105+D99+D109+D103+D101</f>
        <v>1209709</v>
      </c>
      <c r="E110" s="89">
        <f t="shared" ref="E110:O110" si="9">E107+E105+E99+E109+E103+E101</f>
        <v>3121235</v>
      </c>
      <c r="F110" s="89">
        <f t="shared" si="9"/>
        <v>3132393</v>
      </c>
      <c r="G110" s="89">
        <f t="shared" si="9"/>
        <v>4724662</v>
      </c>
      <c r="H110" s="89">
        <f t="shared" si="9"/>
        <v>3126622</v>
      </c>
      <c r="I110" s="89">
        <f t="shared" si="9"/>
        <v>4549703</v>
      </c>
      <c r="J110" s="89">
        <f t="shared" si="9"/>
        <v>1606666</v>
      </c>
      <c r="K110" s="89">
        <f t="shared" si="9"/>
        <v>986142</v>
      </c>
      <c r="L110" s="89">
        <f t="shared" si="9"/>
        <v>2209035</v>
      </c>
      <c r="M110" s="89">
        <f t="shared" si="9"/>
        <v>4682223</v>
      </c>
      <c r="N110" s="89">
        <f t="shared" si="9"/>
        <v>1714323</v>
      </c>
      <c r="O110" s="89">
        <f t="shared" si="9"/>
        <v>4916387</v>
      </c>
      <c r="P110" s="90">
        <f>SUM(D110:O110)</f>
        <v>35979100</v>
      </c>
      <c r="Q110" s="90"/>
    </row>
    <row r="111" spans="1:18" ht="15.75" thickBot="1" x14ac:dyDescent="0.3"/>
    <row r="112" spans="1:18" ht="21" customHeight="1" x14ac:dyDescent="0.25">
      <c r="A112" s="79" t="s">
        <v>58</v>
      </c>
      <c r="B112" s="80" t="s">
        <v>59</v>
      </c>
    </row>
    <row r="115" spans="1:18" ht="29.25" customHeight="1" x14ac:dyDescent="0.25">
      <c r="A115" s="81" t="s">
        <v>60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</row>
    <row r="118" spans="1:18" x14ac:dyDescent="0.25">
      <c r="B118" s="1" t="s">
        <v>80</v>
      </c>
    </row>
    <row r="120" spans="1:18" ht="15" customHeight="1" x14ac:dyDescent="0.25">
      <c r="A120" s="29" t="s">
        <v>51</v>
      </c>
      <c r="B120" s="29"/>
      <c r="C120" s="29"/>
      <c r="D120" s="33" t="s">
        <v>69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5"/>
      <c r="P120" s="8" t="s">
        <v>64</v>
      </c>
      <c r="Q120" s="9"/>
    </row>
    <row r="121" spans="1:18" x14ac:dyDescent="0.25">
      <c r="A121" s="29"/>
      <c r="B121" s="29"/>
      <c r="C121" s="29"/>
      <c r="D121" s="67">
        <v>1</v>
      </c>
      <c r="E121" s="67">
        <v>2</v>
      </c>
      <c r="F121" s="67">
        <v>3</v>
      </c>
      <c r="G121" s="67">
        <v>4</v>
      </c>
      <c r="H121" s="67">
        <v>5</v>
      </c>
      <c r="I121" s="67">
        <v>6</v>
      </c>
      <c r="J121" s="67">
        <v>7</v>
      </c>
      <c r="K121" s="67">
        <v>8</v>
      </c>
      <c r="L121" s="67">
        <v>9</v>
      </c>
      <c r="M121" s="67">
        <v>10</v>
      </c>
      <c r="N121" s="67">
        <v>11</v>
      </c>
      <c r="O121" s="67">
        <v>12</v>
      </c>
      <c r="P121" s="68"/>
      <c r="Q121" s="69"/>
    </row>
    <row r="122" spans="1:18" ht="94.5" customHeight="1" x14ac:dyDescent="0.25">
      <c r="A122" s="97" t="s">
        <v>81</v>
      </c>
      <c r="B122" s="97"/>
      <c r="C122" s="98"/>
      <c r="D122" s="99">
        <f>D123</f>
        <v>0</v>
      </c>
      <c r="E122" s="99">
        <f t="shared" ref="E122:O122" si="10">E123</f>
        <v>227671</v>
      </c>
      <c r="F122" s="99">
        <f t="shared" si="10"/>
        <v>192275</v>
      </c>
      <c r="G122" s="99">
        <f t="shared" si="10"/>
        <v>192275</v>
      </c>
      <c r="H122" s="99">
        <f t="shared" si="10"/>
        <v>227671</v>
      </c>
      <c r="I122" s="99">
        <f t="shared" si="10"/>
        <v>0</v>
      </c>
      <c r="J122" s="99">
        <f t="shared" si="10"/>
        <v>192275</v>
      </c>
      <c r="K122" s="99">
        <f t="shared" si="10"/>
        <v>227671</v>
      </c>
      <c r="L122" s="99">
        <f t="shared" si="10"/>
        <v>2600</v>
      </c>
      <c r="M122" s="99">
        <f t="shared" si="10"/>
        <v>192291</v>
      </c>
      <c r="N122" s="99">
        <f t="shared" si="10"/>
        <v>227671</v>
      </c>
      <c r="O122" s="99">
        <f t="shared" si="10"/>
        <v>0</v>
      </c>
      <c r="P122" s="73">
        <f>SUM(D122:O122)</f>
        <v>1682400</v>
      </c>
      <c r="Q122" s="74"/>
    </row>
    <row r="123" spans="1:18" ht="39.75" customHeight="1" x14ac:dyDescent="0.25">
      <c r="A123" s="75" t="s">
        <v>76</v>
      </c>
      <c r="B123" s="70"/>
      <c r="C123" s="71"/>
      <c r="D123" s="100">
        <f>'[1]таблица вспом'!C42</f>
        <v>0</v>
      </c>
      <c r="E123" s="100">
        <f>'[1]таблица вспом'!D42</f>
        <v>227671</v>
      </c>
      <c r="F123" s="100">
        <f>'[1]таблица вспом'!E42</f>
        <v>192275</v>
      </c>
      <c r="G123" s="100">
        <f>'[1]таблица вспом'!G42</f>
        <v>192275</v>
      </c>
      <c r="H123" s="100">
        <f>'[1]таблица вспом'!H42</f>
        <v>227671</v>
      </c>
      <c r="I123" s="100">
        <f>'[1]таблица вспом'!I42</f>
        <v>0</v>
      </c>
      <c r="J123" s="100">
        <f>'[1]таблица вспом'!K42</f>
        <v>192275</v>
      </c>
      <c r="K123" s="100">
        <f>'[1]таблица вспом'!L42</f>
        <v>227671</v>
      </c>
      <c r="L123" s="100">
        <f>'[1]таблица вспом'!M42</f>
        <v>2600</v>
      </c>
      <c r="M123" s="100">
        <f>'[1]таблица вспом'!O42</f>
        <v>192291</v>
      </c>
      <c r="N123" s="100">
        <f>'[1]таблица вспом'!P42</f>
        <v>227671</v>
      </c>
      <c r="O123" s="100">
        <f>'[1]таблица вспом'!Q42</f>
        <v>0</v>
      </c>
      <c r="P123" s="101">
        <f>SUM(D123:O123)</f>
        <v>1682400</v>
      </c>
      <c r="Q123" s="102"/>
    </row>
    <row r="124" spans="1:18" ht="15.75" thickBot="1" x14ac:dyDescent="0.3"/>
    <row r="125" spans="1:18" x14ac:dyDescent="0.25">
      <c r="A125" s="79" t="s">
        <v>58</v>
      </c>
      <c r="B125" s="80" t="s">
        <v>59</v>
      </c>
    </row>
    <row r="127" spans="1:18" ht="33" customHeight="1" x14ac:dyDescent="0.25">
      <c r="A127" s="81" t="s">
        <v>60</v>
      </c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</row>
    <row r="130" spans="1:17" x14ac:dyDescent="0.25">
      <c r="B130" s="1" t="s">
        <v>82</v>
      </c>
    </row>
    <row r="132" spans="1:17" ht="15" customHeight="1" x14ac:dyDescent="0.25">
      <c r="A132" s="29" t="s">
        <v>83</v>
      </c>
      <c r="B132" s="29"/>
      <c r="C132" s="29"/>
      <c r="D132" s="33" t="s">
        <v>69</v>
      </c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5"/>
      <c r="P132" s="8" t="s">
        <v>64</v>
      </c>
      <c r="Q132" s="9"/>
    </row>
    <row r="133" spans="1:17" x14ac:dyDescent="0.25">
      <c r="A133" s="29"/>
      <c r="B133" s="29"/>
      <c r="C133" s="29"/>
      <c r="D133" s="67">
        <v>1</v>
      </c>
      <c r="E133" s="67">
        <v>2</v>
      </c>
      <c r="F133" s="67">
        <v>3</v>
      </c>
      <c r="G133" s="67">
        <v>4</v>
      </c>
      <c r="H133" s="67">
        <v>5</v>
      </c>
      <c r="I133" s="67">
        <v>6</v>
      </c>
      <c r="J133" s="67">
        <v>7</v>
      </c>
      <c r="K133" s="67">
        <v>8</v>
      </c>
      <c r="L133" s="67">
        <v>9</v>
      </c>
      <c r="M133" s="67">
        <v>10</v>
      </c>
      <c r="N133" s="67">
        <v>11</v>
      </c>
      <c r="O133" s="67">
        <v>12</v>
      </c>
      <c r="P133" s="68"/>
      <c r="Q133" s="69"/>
    </row>
    <row r="134" spans="1:17" ht="102" customHeight="1" x14ac:dyDescent="0.25">
      <c r="A134" s="97" t="s">
        <v>81</v>
      </c>
      <c r="B134" s="97"/>
      <c r="C134" s="98"/>
      <c r="D134" s="103">
        <f>D136+D137+D138+D141+D143+D135+D139+D142+D140+D145+D148+D150+D151+D152+D153+D154+D155+D156+D146</f>
        <v>124470</v>
      </c>
      <c r="E134" s="103">
        <f t="shared" ref="E134:O134" si="11">E136+E137+E138+E141+E143+E135+E139+E142+E140+E145+E148+E150+E151+E152+E153+E154+E155+E156+E146</f>
        <v>124470</v>
      </c>
      <c r="F134" s="103">
        <f t="shared" si="11"/>
        <v>124470</v>
      </c>
      <c r="G134" s="103">
        <f t="shared" si="11"/>
        <v>183080</v>
      </c>
      <c r="H134" s="103">
        <f t="shared" si="11"/>
        <v>183080</v>
      </c>
      <c r="I134" s="103">
        <f t="shared" si="11"/>
        <v>183378</v>
      </c>
      <c r="J134" s="103">
        <f t="shared" si="11"/>
        <v>79149</v>
      </c>
      <c r="K134" s="103">
        <f t="shared" si="11"/>
        <v>122915</v>
      </c>
      <c r="L134" s="103">
        <f t="shared" si="11"/>
        <v>122108</v>
      </c>
      <c r="M134" s="103">
        <f t="shared" si="11"/>
        <v>295788</v>
      </c>
      <c r="N134" s="103">
        <f t="shared" si="11"/>
        <v>295788</v>
      </c>
      <c r="O134" s="103">
        <f t="shared" si="11"/>
        <v>295787</v>
      </c>
      <c r="P134" s="101">
        <f>SUM(D134:O134)</f>
        <v>2134483</v>
      </c>
      <c r="Q134" s="102"/>
    </row>
    <row r="135" spans="1:17" ht="53.25" hidden="1" customHeight="1" x14ac:dyDescent="0.25">
      <c r="A135" s="97" t="s">
        <v>84</v>
      </c>
      <c r="B135" s="97"/>
      <c r="C135" s="98"/>
      <c r="D135" s="103"/>
      <c r="E135" s="103"/>
      <c r="F135" s="103"/>
      <c r="G135" s="103"/>
      <c r="H135" s="103"/>
      <c r="I135" s="103"/>
      <c r="J135" s="103"/>
      <c r="K135" s="103"/>
      <c r="L135" s="103"/>
      <c r="M135" s="104"/>
      <c r="N135" s="104"/>
      <c r="O135" s="104"/>
      <c r="P135" s="101">
        <f>SUM(D135:O135)</f>
        <v>0</v>
      </c>
      <c r="Q135" s="102"/>
    </row>
    <row r="136" spans="1:17" ht="38.25" hidden="1" customHeight="1" x14ac:dyDescent="0.25">
      <c r="A136" s="105" t="s">
        <v>85</v>
      </c>
      <c r="B136" s="106"/>
      <c r="C136" s="107"/>
      <c r="D136" s="103"/>
      <c r="E136" s="103"/>
      <c r="F136" s="103"/>
      <c r="G136" s="103"/>
      <c r="H136" s="103"/>
      <c r="I136" s="103"/>
      <c r="J136" s="103"/>
      <c r="K136" s="103"/>
      <c r="L136" s="103"/>
      <c r="M136" s="104"/>
      <c r="N136" s="104"/>
      <c r="O136" s="104"/>
      <c r="P136" s="101">
        <f t="shared" ref="P136:P141" si="12">SUM(D136:O136)</f>
        <v>0</v>
      </c>
      <c r="Q136" s="102"/>
    </row>
    <row r="137" spans="1:17" ht="36.75" hidden="1" customHeight="1" x14ac:dyDescent="0.25">
      <c r="A137" s="105" t="s">
        <v>86</v>
      </c>
      <c r="B137" s="106"/>
      <c r="C137" s="107"/>
      <c r="D137" s="103"/>
      <c r="E137" s="103"/>
      <c r="F137" s="103"/>
      <c r="G137" s="103"/>
      <c r="H137" s="103"/>
      <c r="I137" s="103"/>
      <c r="J137" s="103"/>
      <c r="K137" s="103"/>
      <c r="L137" s="103"/>
      <c r="M137" s="104"/>
      <c r="N137" s="104"/>
      <c r="O137" s="104"/>
      <c r="P137" s="101">
        <f t="shared" si="12"/>
        <v>0</v>
      </c>
      <c r="Q137" s="102"/>
    </row>
    <row r="138" spans="1:17" ht="125.25" hidden="1" customHeight="1" x14ac:dyDescent="0.25">
      <c r="A138" s="105" t="s">
        <v>87</v>
      </c>
      <c r="B138" s="106"/>
      <c r="C138" s="107"/>
      <c r="D138" s="103"/>
      <c r="E138" s="103"/>
      <c r="F138" s="103"/>
      <c r="G138" s="103"/>
      <c r="H138" s="103"/>
      <c r="I138" s="103"/>
      <c r="J138" s="103"/>
      <c r="K138" s="103"/>
      <c r="L138" s="103">
        <v>0</v>
      </c>
      <c r="M138" s="104"/>
      <c r="N138" s="104"/>
      <c r="O138" s="104"/>
      <c r="P138" s="101">
        <f t="shared" si="12"/>
        <v>0</v>
      </c>
      <c r="Q138" s="102"/>
    </row>
    <row r="139" spans="1:17" ht="53.25" hidden="1" customHeight="1" x14ac:dyDescent="0.25">
      <c r="A139" s="108" t="s">
        <v>88</v>
      </c>
      <c r="B139" s="97"/>
      <c r="C139" s="98"/>
      <c r="D139" s="103"/>
      <c r="E139" s="103"/>
      <c r="F139" s="103"/>
      <c r="G139" s="103"/>
      <c r="H139" s="103"/>
      <c r="I139" s="103"/>
      <c r="J139" s="103"/>
      <c r="K139" s="103"/>
      <c r="L139" s="103"/>
      <c r="M139" s="104"/>
      <c r="N139" s="104"/>
      <c r="O139" s="104"/>
      <c r="P139" s="101">
        <f>SUM(D139:O139)</f>
        <v>0</v>
      </c>
      <c r="Q139" s="102"/>
    </row>
    <row r="140" spans="1:17" ht="53.25" hidden="1" customHeight="1" x14ac:dyDescent="0.25">
      <c r="A140" s="108" t="s">
        <v>89</v>
      </c>
      <c r="B140" s="97"/>
      <c r="C140" s="98"/>
      <c r="D140" s="103"/>
      <c r="E140" s="103"/>
      <c r="F140" s="103"/>
      <c r="G140" s="103"/>
      <c r="H140" s="103"/>
      <c r="I140" s="103"/>
      <c r="J140" s="103"/>
      <c r="K140" s="103"/>
      <c r="L140" s="103"/>
      <c r="M140" s="104"/>
      <c r="N140" s="104"/>
      <c r="O140" s="104"/>
      <c r="P140" s="101">
        <f>SUM(D140:O140)</f>
        <v>0</v>
      </c>
      <c r="Q140" s="102"/>
    </row>
    <row r="141" spans="1:17" ht="49.5" hidden="1" customHeight="1" x14ac:dyDescent="0.25">
      <c r="A141" s="105" t="s">
        <v>90</v>
      </c>
      <c r="B141" s="106"/>
      <c r="C141" s="107"/>
      <c r="D141" s="103"/>
      <c r="E141" s="103"/>
      <c r="F141" s="103"/>
      <c r="G141" s="103"/>
      <c r="H141" s="103"/>
      <c r="I141" s="103"/>
      <c r="J141" s="103"/>
      <c r="K141" s="103"/>
      <c r="L141" s="103"/>
      <c r="M141" s="104"/>
      <c r="N141" s="104"/>
      <c r="O141" s="104"/>
      <c r="P141" s="101">
        <f t="shared" si="12"/>
        <v>0</v>
      </c>
      <c r="Q141" s="102"/>
    </row>
    <row r="142" spans="1:17" s="114" customFormat="1" ht="84" customHeight="1" x14ac:dyDescent="0.25">
      <c r="A142" s="109" t="s">
        <v>91</v>
      </c>
      <c r="B142" s="110"/>
      <c r="C142" s="111"/>
      <c r="D142" s="103">
        <v>122790</v>
      </c>
      <c r="E142" s="103">
        <v>122790</v>
      </c>
      <c r="F142" s="103">
        <v>122790</v>
      </c>
      <c r="G142" s="103">
        <v>181400</v>
      </c>
      <c r="H142" s="103">
        <v>181400</v>
      </c>
      <c r="I142" s="103">
        <v>181698</v>
      </c>
      <c r="J142" s="103">
        <v>77469</v>
      </c>
      <c r="K142" s="103">
        <v>121235</v>
      </c>
      <c r="L142" s="103">
        <v>121235</v>
      </c>
      <c r="M142" s="103">
        <v>295788</v>
      </c>
      <c r="N142" s="103">
        <v>295788</v>
      </c>
      <c r="O142" s="103">
        <v>295787</v>
      </c>
      <c r="P142" s="112">
        <f>SUM(D142:O142)</f>
        <v>2120170</v>
      </c>
      <c r="Q142" s="113"/>
    </row>
    <row r="143" spans="1:17" ht="129" customHeight="1" x14ac:dyDescent="0.25">
      <c r="A143" s="75" t="s">
        <v>92</v>
      </c>
      <c r="B143" s="70"/>
      <c r="C143" s="71"/>
      <c r="D143" s="103">
        <v>1680</v>
      </c>
      <c r="E143" s="103">
        <v>1680</v>
      </c>
      <c r="F143" s="103">
        <v>1680</v>
      </c>
      <c r="G143" s="103">
        <v>1680</v>
      </c>
      <c r="H143" s="103">
        <v>1680</v>
      </c>
      <c r="I143" s="103">
        <v>1680</v>
      </c>
      <c r="J143" s="103">
        <v>1680</v>
      </c>
      <c r="K143" s="103">
        <v>1680</v>
      </c>
      <c r="L143" s="103">
        <v>873</v>
      </c>
      <c r="M143" s="104"/>
      <c r="N143" s="104"/>
      <c r="O143" s="104"/>
      <c r="P143" s="101">
        <f>SUM(D143:O143)</f>
        <v>14313</v>
      </c>
      <c r="Q143" s="102"/>
    </row>
    <row r="144" spans="1:17" ht="110.25" hidden="1" customHeight="1" x14ac:dyDescent="0.25">
      <c r="A144" s="115" t="s">
        <v>93</v>
      </c>
      <c r="B144" s="115"/>
      <c r="C144" s="115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7">
        <f>SUM(D144:O144)</f>
        <v>0</v>
      </c>
      <c r="Q144" s="117"/>
    </row>
    <row r="145" spans="1:18" ht="42.75" hidden="1" customHeight="1" x14ac:dyDescent="0.25">
      <c r="A145" s="75" t="s">
        <v>94</v>
      </c>
      <c r="B145" s="70"/>
      <c r="C145" s="71"/>
      <c r="D145" s="103">
        <v>0</v>
      </c>
      <c r="E145" s="103">
        <v>0</v>
      </c>
      <c r="F145" s="103">
        <v>0</v>
      </c>
      <c r="G145" s="103">
        <v>0</v>
      </c>
      <c r="H145" s="103">
        <v>0</v>
      </c>
      <c r="I145" s="103"/>
      <c r="J145" s="103"/>
      <c r="K145" s="103"/>
      <c r="L145" s="103"/>
      <c r="M145" s="104"/>
      <c r="N145" s="104"/>
      <c r="O145" s="104"/>
      <c r="P145" s="101">
        <f>SUM(D145:O145)</f>
        <v>0</v>
      </c>
      <c r="Q145" s="102"/>
    </row>
    <row r="146" spans="1:18" ht="63.75" hidden="1" customHeight="1" x14ac:dyDescent="0.25">
      <c r="A146" s="75" t="s">
        <v>95</v>
      </c>
      <c r="B146" s="70"/>
      <c r="C146" s="71"/>
      <c r="D146" s="103">
        <v>0</v>
      </c>
      <c r="E146" s="103">
        <v>0</v>
      </c>
      <c r="F146" s="103">
        <v>0</v>
      </c>
      <c r="G146" s="103">
        <v>0</v>
      </c>
      <c r="H146" s="103">
        <v>0</v>
      </c>
      <c r="I146" s="103"/>
      <c r="J146" s="103"/>
      <c r="K146" s="103"/>
      <c r="L146" s="103"/>
      <c r="M146" s="104"/>
      <c r="N146" s="104"/>
      <c r="O146" s="104"/>
      <c r="P146" s="101">
        <f>SUM(D146:O146)</f>
        <v>0</v>
      </c>
      <c r="Q146" s="102"/>
    </row>
    <row r="147" spans="1:18" ht="27" hidden="1" customHeight="1" x14ac:dyDescent="0.25">
      <c r="A147" s="118" t="s">
        <v>96</v>
      </c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20"/>
    </row>
    <row r="148" spans="1:18" ht="79.5" hidden="1" customHeight="1" x14ac:dyDescent="0.25">
      <c r="A148" s="75" t="s">
        <v>97</v>
      </c>
      <c r="B148" s="70"/>
      <c r="C148" s="71"/>
      <c r="D148" s="121"/>
      <c r="E148" s="121"/>
      <c r="F148" s="103"/>
      <c r="G148" s="121"/>
      <c r="H148" s="121"/>
      <c r="I148" s="121"/>
      <c r="J148" s="72"/>
      <c r="K148" s="72"/>
      <c r="L148" s="72"/>
      <c r="M148" s="72"/>
      <c r="N148" s="72"/>
      <c r="O148" s="72"/>
      <c r="P148" s="101">
        <f>SUM(D148:O148)</f>
        <v>0</v>
      </c>
      <c r="Q148" s="102"/>
    </row>
    <row r="149" spans="1:18" ht="31.5" hidden="1" customHeight="1" x14ac:dyDescent="0.25">
      <c r="A149" s="118" t="s">
        <v>98</v>
      </c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20"/>
    </row>
    <row r="150" spans="1:18" ht="88.5" hidden="1" customHeight="1" x14ac:dyDescent="0.25">
      <c r="A150" s="75" t="s">
        <v>99</v>
      </c>
      <c r="B150" s="70"/>
      <c r="C150" s="71"/>
      <c r="D150" s="121"/>
      <c r="E150" s="121"/>
      <c r="F150" s="103"/>
      <c r="G150" s="121"/>
      <c r="H150" s="121"/>
      <c r="I150" s="121"/>
      <c r="J150" s="72"/>
      <c r="K150" s="72"/>
      <c r="L150" s="72"/>
      <c r="M150" s="104"/>
      <c r="N150" s="72"/>
      <c r="O150" s="72"/>
      <c r="P150" s="101">
        <f>SUM(D150:O150)</f>
        <v>0</v>
      </c>
      <c r="Q150" s="102"/>
    </row>
    <row r="151" spans="1:18" ht="36.75" hidden="1" customHeight="1" x14ac:dyDescent="0.25">
      <c r="A151" s="75" t="s">
        <v>100</v>
      </c>
      <c r="B151" s="70"/>
      <c r="C151" s="71"/>
      <c r="D151" s="121"/>
      <c r="E151" s="121"/>
      <c r="F151" s="103"/>
      <c r="G151" s="121"/>
      <c r="H151" s="121"/>
      <c r="I151" s="121"/>
      <c r="J151" s="72"/>
      <c r="K151" s="72"/>
      <c r="L151" s="72"/>
      <c r="M151" s="72"/>
      <c r="N151" s="72"/>
      <c r="O151" s="72"/>
      <c r="P151" s="101">
        <f>SUM(D151:O151)</f>
        <v>0</v>
      </c>
      <c r="Q151" s="102"/>
    </row>
    <row r="152" spans="1:18" ht="18.75" hidden="1" customHeight="1" x14ac:dyDescent="0.25">
      <c r="A152" s="75" t="s">
        <v>101</v>
      </c>
      <c r="B152" s="70"/>
      <c r="C152" s="71"/>
      <c r="D152" s="121"/>
      <c r="E152" s="121"/>
      <c r="F152" s="103"/>
      <c r="G152" s="121"/>
      <c r="H152" s="121"/>
      <c r="I152" s="121"/>
      <c r="J152" s="72"/>
      <c r="K152" s="72"/>
      <c r="L152" s="72"/>
      <c r="M152" s="72"/>
      <c r="N152" s="72"/>
      <c r="O152" s="72"/>
      <c r="P152" s="101">
        <f>SUM(D152:O152)</f>
        <v>0</v>
      </c>
      <c r="Q152" s="102"/>
    </row>
    <row r="153" spans="1:18" ht="90" hidden="1" customHeight="1" x14ac:dyDescent="0.25">
      <c r="A153" s="75" t="s">
        <v>102</v>
      </c>
      <c r="B153" s="70"/>
      <c r="C153" s="71"/>
      <c r="D153" s="121"/>
      <c r="E153" s="121"/>
      <c r="F153" s="103"/>
      <c r="G153" s="121"/>
      <c r="H153" s="121"/>
      <c r="I153" s="121"/>
      <c r="J153" s="72"/>
      <c r="K153" s="72"/>
      <c r="L153" s="72"/>
      <c r="M153" s="72"/>
      <c r="N153" s="72"/>
      <c r="O153" s="72"/>
      <c r="P153" s="101">
        <f>SUM(D153:O153)</f>
        <v>0</v>
      </c>
      <c r="Q153" s="102"/>
    </row>
    <row r="154" spans="1:18" ht="79.5" hidden="1" customHeight="1" x14ac:dyDescent="0.25">
      <c r="A154" s="75"/>
      <c r="B154" s="70"/>
      <c r="C154" s="71"/>
      <c r="D154" s="72"/>
      <c r="E154" s="72"/>
      <c r="F154" s="104"/>
      <c r="G154" s="72"/>
      <c r="H154" s="72"/>
      <c r="I154" s="72"/>
      <c r="J154" s="72"/>
      <c r="K154" s="72"/>
      <c r="L154" s="72"/>
      <c r="M154" s="72"/>
      <c r="N154" s="72"/>
      <c r="O154" s="72"/>
      <c r="P154" s="101">
        <f>SUM(D154:O154)</f>
        <v>0</v>
      </c>
      <c r="Q154" s="102"/>
    </row>
    <row r="155" spans="1:18" hidden="1" x14ac:dyDescent="0.25">
      <c r="A155" s="75" t="s">
        <v>103</v>
      </c>
      <c r="B155" s="70"/>
      <c r="C155" s="71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3"/>
      <c r="Q155" s="74"/>
    </row>
    <row r="156" spans="1:18" ht="28.5" hidden="1" customHeight="1" x14ac:dyDescent="0.25">
      <c r="A156" s="75" t="s">
        <v>104</v>
      </c>
      <c r="B156" s="70"/>
      <c r="C156" s="71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3"/>
      <c r="Q156" s="74"/>
    </row>
    <row r="157" spans="1:18" ht="15.75" thickBot="1" x14ac:dyDescent="0.3"/>
    <row r="158" spans="1:18" x14ac:dyDescent="0.25">
      <c r="A158" s="79" t="s">
        <v>58</v>
      </c>
      <c r="B158" s="80" t="s">
        <v>59</v>
      </c>
    </row>
    <row r="160" spans="1:18" ht="29.25" customHeight="1" x14ac:dyDescent="0.25">
      <c r="A160" s="81" t="s">
        <v>60</v>
      </c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</row>
    <row r="163" spans="1:18" x14ac:dyDescent="0.25">
      <c r="B163" s="1" t="s">
        <v>105</v>
      </c>
    </row>
    <row r="165" spans="1:18" x14ac:dyDescent="0.25">
      <c r="B165" s="1" t="s">
        <v>106</v>
      </c>
    </row>
    <row r="167" spans="1:18" ht="42.75" customHeight="1" x14ac:dyDescent="0.25">
      <c r="A167" s="122" t="s">
        <v>107</v>
      </c>
      <c r="B167" s="29" t="s">
        <v>108</v>
      </c>
      <c r="C167" s="29"/>
      <c r="D167" s="33" t="s">
        <v>109</v>
      </c>
      <c r="E167" s="34"/>
      <c r="F167" s="29" t="s">
        <v>110</v>
      </c>
      <c r="G167" s="29"/>
      <c r="H167" s="29"/>
      <c r="I167" s="29"/>
      <c r="J167" s="29"/>
      <c r="K167" s="29"/>
      <c r="L167" s="29"/>
      <c r="M167" s="29"/>
      <c r="N167" s="34" t="s">
        <v>111</v>
      </c>
      <c r="O167" s="34"/>
      <c r="P167" s="34"/>
      <c r="Q167" s="34"/>
      <c r="R167" s="35"/>
    </row>
    <row r="168" spans="1:18" ht="27.75" customHeight="1" x14ac:dyDescent="0.25">
      <c r="A168" s="123" t="s">
        <v>112</v>
      </c>
      <c r="B168" s="124"/>
      <c r="C168" s="124"/>
      <c r="D168" s="124"/>
      <c r="E168" s="125"/>
      <c r="F168" s="126" t="s">
        <v>113</v>
      </c>
      <c r="G168" s="127"/>
      <c r="H168" s="126" t="s">
        <v>114</v>
      </c>
      <c r="I168" s="127"/>
      <c r="J168" s="126" t="s">
        <v>115</v>
      </c>
      <c r="K168" s="127"/>
      <c r="L168" s="126" t="s">
        <v>116</v>
      </c>
      <c r="M168" s="127"/>
      <c r="N168" s="126" t="s">
        <v>113</v>
      </c>
      <c r="O168" s="127"/>
      <c r="P168" s="128" t="s">
        <v>114</v>
      </c>
      <c r="Q168" s="128" t="s">
        <v>115</v>
      </c>
      <c r="R168" s="67" t="s">
        <v>116</v>
      </c>
    </row>
    <row r="169" spans="1:18" ht="45.75" customHeight="1" x14ac:dyDescent="0.25">
      <c r="A169" s="129">
        <v>1</v>
      </c>
      <c r="B169" s="130" t="s">
        <v>117</v>
      </c>
      <c r="C169" s="131"/>
      <c r="D169" s="29"/>
      <c r="E169" s="29"/>
      <c r="F169" s="132" t="s">
        <v>118</v>
      </c>
      <c r="G169" s="133"/>
      <c r="H169" s="134" t="s">
        <v>118</v>
      </c>
      <c r="I169" s="135"/>
      <c r="J169" s="134" t="s">
        <v>118</v>
      </c>
      <c r="K169" s="135"/>
      <c r="L169" s="134" t="s">
        <v>118</v>
      </c>
      <c r="M169" s="135"/>
      <c r="N169" s="34"/>
      <c r="O169" s="35"/>
      <c r="P169" s="128"/>
      <c r="Q169" s="128"/>
      <c r="R169" s="67"/>
    </row>
    <row r="170" spans="1:18" ht="48.75" customHeight="1" x14ac:dyDescent="0.25">
      <c r="A170" s="136">
        <v>2</v>
      </c>
      <c r="B170" s="137" t="s">
        <v>119</v>
      </c>
      <c r="C170" s="137"/>
      <c r="D170" s="118"/>
      <c r="E170" s="120"/>
      <c r="F170" s="138" t="s">
        <v>120</v>
      </c>
      <c r="G170" s="139"/>
      <c r="H170" s="105" t="s">
        <v>120</v>
      </c>
      <c r="I170" s="107"/>
      <c r="J170" s="105" t="s">
        <v>120</v>
      </c>
      <c r="K170" s="107"/>
      <c r="L170" s="105" t="s">
        <v>120</v>
      </c>
      <c r="M170" s="107"/>
      <c r="N170" s="140"/>
      <c r="O170" s="140"/>
      <c r="P170" s="136"/>
      <c r="Q170" s="136"/>
      <c r="R170" s="141"/>
    </row>
    <row r="171" spans="1:18" ht="71.25" customHeight="1" x14ac:dyDescent="0.25">
      <c r="A171" s="136">
        <v>3</v>
      </c>
      <c r="B171" s="137" t="s">
        <v>121</v>
      </c>
      <c r="C171" s="137"/>
      <c r="D171" s="73"/>
      <c r="E171" s="74"/>
      <c r="F171" s="142" t="s">
        <v>122</v>
      </c>
      <c r="G171" s="143"/>
      <c r="H171" s="144" t="s">
        <v>122</v>
      </c>
      <c r="I171" s="145"/>
      <c r="J171" s="144" t="s">
        <v>122</v>
      </c>
      <c r="K171" s="145"/>
      <c r="L171" s="144" t="s">
        <v>122</v>
      </c>
      <c r="M171" s="145"/>
      <c r="N171" s="146"/>
      <c r="O171" s="146"/>
      <c r="P171" s="77"/>
      <c r="Q171" s="77"/>
      <c r="R171" s="147"/>
    </row>
    <row r="172" spans="1:18" ht="48" customHeight="1" x14ac:dyDescent="0.25">
      <c r="A172" s="147">
        <v>4</v>
      </c>
      <c r="B172" s="137" t="s">
        <v>123</v>
      </c>
      <c r="C172" s="137"/>
      <c r="D172" s="148"/>
      <c r="E172" s="148"/>
      <c r="F172" s="149" t="s">
        <v>122</v>
      </c>
      <c r="G172" s="149"/>
      <c r="H172" s="150" t="s">
        <v>122</v>
      </c>
      <c r="I172" s="150"/>
      <c r="J172" s="150" t="s">
        <v>122</v>
      </c>
      <c r="K172" s="150"/>
      <c r="L172" s="150" t="s">
        <v>122</v>
      </c>
      <c r="M172" s="150"/>
      <c r="N172" s="148"/>
      <c r="O172" s="148"/>
      <c r="P172" s="147"/>
      <c r="Q172" s="147"/>
      <c r="R172" s="147"/>
    </row>
    <row r="173" spans="1:18" ht="37.5" customHeight="1" x14ac:dyDescent="0.25">
      <c r="A173" s="147">
        <v>5</v>
      </c>
      <c r="B173" s="137" t="s">
        <v>124</v>
      </c>
      <c r="C173" s="137"/>
      <c r="D173" s="151"/>
      <c r="E173" s="151"/>
      <c r="F173" s="152" t="s">
        <v>125</v>
      </c>
      <c r="G173" s="152"/>
      <c r="H173" s="151" t="s">
        <v>125</v>
      </c>
      <c r="I173" s="151"/>
      <c r="J173" s="151" t="s">
        <v>125</v>
      </c>
      <c r="K173" s="151"/>
      <c r="L173" s="151" t="s">
        <v>125</v>
      </c>
      <c r="M173" s="151"/>
      <c r="N173" s="151"/>
      <c r="O173" s="151"/>
      <c r="P173" s="147"/>
      <c r="Q173" s="147"/>
      <c r="R173" s="147"/>
    </row>
    <row r="174" spans="1:18" ht="50.25" customHeight="1" x14ac:dyDescent="0.25">
      <c r="A174" s="147">
        <v>6</v>
      </c>
      <c r="B174" s="108" t="s">
        <v>126</v>
      </c>
      <c r="C174" s="98"/>
      <c r="D174" s="151"/>
      <c r="E174" s="151"/>
      <c r="F174" s="152" t="s">
        <v>127</v>
      </c>
      <c r="G174" s="152"/>
      <c r="H174" s="151" t="s">
        <v>127</v>
      </c>
      <c r="I174" s="151"/>
      <c r="J174" s="151" t="s">
        <v>127</v>
      </c>
      <c r="K174" s="151"/>
      <c r="L174" s="151" t="s">
        <v>127</v>
      </c>
      <c r="M174" s="151"/>
      <c r="N174" s="151"/>
      <c r="O174" s="151"/>
      <c r="P174" s="147"/>
      <c r="Q174" s="147"/>
      <c r="R174" s="147"/>
    </row>
    <row r="175" spans="1:18" ht="57" customHeight="1" x14ac:dyDescent="0.25">
      <c r="A175" s="147">
        <v>7</v>
      </c>
      <c r="B175" s="108" t="s">
        <v>128</v>
      </c>
      <c r="C175" s="98"/>
      <c r="D175" s="151"/>
      <c r="E175" s="151"/>
      <c r="F175" s="153" t="s">
        <v>129</v>
      </c>
      <c r="G175" s="154"/>
      <c r="H175" s="153" t="s">
        <v>129</v>
      </c>
      <c r="I175" s="154"/>
      <c r="J175" s="153" t="s">
        <v>129</v>
      </c>
      <c r="K175" s="154"/>
      <c r="L175" s="153" t="s">
        <v>129</v>
      </c>
      <c r="M175" s="154"/>
      <c r="N175" s="151"/>
      <c r="O175" s="151"/>
      <c r="P175" s="147"/>
      <c r="Q175" s="147"/>
      <c r="R175" s="147"/>
    </row>
    <row r="177" spans="1:18" x14ac:dyDescent="0.25">
      <c r="A177" s="5"/>
    </row>
    <row r="178" spans="1:18" ht="30.75" customHeight="1" x14ac:dyDescent="0.25">
      <c r="A178" s="81" t="s">
        <v>60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</row>
    <row r="181" spans="1:18" x14ac:dyDescent="0.25">
      <c r="B181" s="1" t="s">
        <v>130</v>
      </c>
    </row>
    <row r="183" spans="1:18" ht="26.25" customHeight="1" x14ac:dyDescent="0.25">
      <c r="A183" s="122" t="s">
        <v>107</v>
      </c>
      <c r="B183" s="33" t="s">
        <v>108</v>
      </c>
      <c r="C183" s="34"/>
      <c r="D183" s="35"/>
      <c r="E183" s="33" t="s">
        <v>109</v>
      </c>
      <c r="F183" s="34"/>
      <c r="G183" s="34"/>
      <c r="H183" s="35"/>
      <c r="I183" s="148" t="s">
        <v>110</v>
      </c>
      <c r="J183" s="148"/>
      <c r="K183" s="148"/>
      <c r="L183" s="148"/>
      <c r="M183" s="148"/>
      <c r="N183" s="148" t="s">
        <v>111</v>
      </c>
      <c r="O183" s="148"/>
      <c r="P183" s="148"/>
      <c r="Q183" s="148"/>
      <c r="R183" s="5"/>
    </row>
    <row r="184" spans="1:18" ht="36.75" customHeight="1" x14ac:dyDescent="0.25">
      <c r="A184" s="147">
        <v>1</v>
      </c>
      <c r="B184" s="108" t="s">
        <v>131</v>
      </c>
      <c r="C184" s="97"/>
      <c r="D184" s="98"/>
      <c r="E184" s="155"/>
      <c r="F184" s="156"/>
      <c r="G184" s="156"/>
      <c r="H184" s="157"/>
      <c r="I184" s="158" t="s">
        <v>132</v>
      </c>
      <c r="J184" s="159"/>
      <c r="K184" s="159"/>
      <c r="L184" s="159"/>
      <c r="M184" s="160"/>
      <c r="N184" s="155"/>
      <c r="O184" s="156"/>
      <c r="P184" s="156"/>
      <c r="Q184" s="157"/>
    </row>
    <row r="185" spans="1:18" ht="48" customHeight="1" x14ac:dyDescent="0.25">
      <c r="A185" s="147">
        <v>2</v>
      </c>
      <c r="B185" s="108" t="s">
        <v>133</v>
      </c>
      <c r="C185" s="97"/>
      <c r="D185" s="98"/>
      <c r="E185" s="155"/>
      <c r="F185" s="156"/>
      <c r="G185" s="156"/>
      <c r="H185" s="157"/>
      <c r="I185" s="158" t="s">
        <v>134</v>
      </c>
      <c r="J185" s="159"/>
      <c r="K185" s="159"/>
      <c r="L185" s="159"/>
      <c r="M185" s="160"/>
      <c r="N185" s="155"/>
      <c r="O185" s="156"/>
      <c r="P185" s="156"/>
      <c r="Q185" s="157"/>
    </row>
    <row r="186" spans="1:18" ht="24.75" customHeight="1" x14ac:dyDescent="0.25">
      <c r="A186" s="147">
        <v>3</v>
      </c>
      <c r="B186" s="108" t="s">
        <v>135</v>
      </c>
      <c r="C186" s="97"/>
      <c r="D186" s="98"/>
      <c r="E186" s="155"/>
      <c r="F186" s="156"/>
      <c r="G186" s="156"/>
      <c r="H186" s="157"/>
      <c r="I186" s="158" t="s">
        <v>122</v>
      </c>
      <c r="J186" s="159"/>
      <c r="K186" s="159"/>
      <c r="L186" s="159"/>
      <c r="M186" s="160"/>
      <c r="N186" s="155"/>
      <c r="O186" s="156"/>
      <c r="P186" s="156"/>
      <c r="Q186" s="157"/>
    </row>
    <row r="187" spans="1:18" ht="50.25" customHeight="1" x14ac:dyDescent="0.25">
      <c r="A187" s="147">
        <v>4</v>
      </c>
      <c r="B187" s="108" t="s">
        <v>136</v>
      </c>
      <c r="C187" s="97"/>
      <c r="D187" s="98"/>
      <c r="E187" s="155"/>
      <c r="F187" s="156"/>
      <c r="G187" s="156"/>
      <c r="H187" s="157"/>
      <c r="I187" s="158" t="s">
        <v>137</v>
      </c>
      <c r="J187" s="159"/>
      <c r="K187" s="159"/>
      <c r="L187" s="159"/>
      <c r="M187" s="160"/>
      <c r="N187" s="155"/>
      <c r="O187" s="156"/>
      <c r="P187" s="156"/>
      <c r="Q187" s="157"/>
    </row>
    <row r="188" spans="1:18" ht="15.75" thickBot="1" x14ac:dyDescent="0.3"/>
    <row r="189" spans="1:18" x14ac:dyDescent="0.25">
      <c r="A189" s="79" t="s">
        <v>138</v>
      </c>
      <c r="B189" s="80" t="s">
        <v>139</v>
      </c>
    </row>
    <row r="191" spans="1:18" ht="30.75" customHeight="1" x14ac:dyDescent="0.25">
      <c r="A191" s="81" t="s">
        <v>60</v>
      </c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</row>
    <row r="194" spans="1:18" x14ac:dyDescent="0.25">
      <c r="B194" s="1" t="s">
        <v>140</v>
      </c>
    </row>
    <row r="196" spans="1:18" ht="30" customHeight="1" x14ac:dyDescent="0.25">
      <c r="A196" s="128" t="s">
        <v>107</v>
      </c>
      <c r="B196" s="161" t="s">
        <v>141</v>
      </c>
      <c r="C196" s="162"/>
      <c r="D196" s="163"/>
      <c r="E196" s="164" t="s">
        <v>142</v>
      </c>
      <c r="F196" s="165"/>
      <c r="G196" s="165"/>
      <c r="H196" s="166"/>
      <c r="I196" s="167" t="s">
        <v>143</v>
      </c>
      <c r="J196" s="167"/>
      <c r="K196" s="167"/>
      <c r="L196" s="167"/>
      <c r="M196" s="167"/>
      <c r="N196" s="167" t="s">
        <v>144</v>
      </c>
      <c r="O196" s="167"/>
      <c r="P196" s="167"/>
      <c r="Q196" s="167"/>
    </row>
    <row r="197" spans="1:18" ht="70.5" customHeight="1" x14ac:dyDescent="0.25">
      <c r="A197" s="147">
        <v>1</v>
      </c>
      <c r="B197" s="108" t="s">
        <v>145</v>
      </c>
      <c r="C197" s="97"/>
      <c r="D197" s="98"/>
      <c r="E197" s="155">
        <v>2014</v>
      </c>
      <c r="F197" s="156"/>
      <c r="G197" s="156"/>
      <c r="H197" s="157"/>
      <c r="I197" s="168">
        <f>P85+P134</f>
        <v>39795983</v>
      </c>
      <c r="J197" s="169"/>
      <c r="K197" s="169"/>
      <c r="L197" s="169"/>
      <c r="M197" s="170"/>
      <c r="N197" s="155">
        <f>P67</f>
        <v>902</v>
      </c>
      <c r="O197" s="156"/>
      <c r="P197" s="156"/>
      <c r="Q197" s="157"/>
    </row>
    <row r="198" spans="1:18" ht="15" hidden="1" customHeight="1" x14ac:dyDescent="0.25">
      <c r="A198" s="147"/>
      <c r="B198" s="155"/>
      <c r="C198" s="156"/>
      <c r="D198" s="157"/>
      <c r="E198" s="155"/>
      <c r="F198" s="156"/>
      <c r="G198" s="156"/>
      <c r="H198" s="157"/>
      <c r="I198" s="155"/>
      <c r="J198" s="156"/>
      <c r="K198" s="156"/>
      <c r="L198" s="156"/>
      <c r="M198" s="157"/>
      <c r="N198" s="155"/>
      <c r="O198" s="156"/>
      <c r="P198" s="156"/>
      <c r="Q198" s="157"/>
    </row>
    <row r="199" spans="1:18" ht="15" hidden="1" customHeight="1" x14ac:dyDescent="0.25">
      <c r="A199" s="147"/>
      <c r="B199" s="155"/>
      <c r="C199" s="156"/>
      <c r="D199" s="157"/>
      <c r="E199" s="155"/>
      <c r="F199" s="156"/>
      <c r="G199" s="156"/>
      <c r="H199" s="157"/>
      <c r="I199" s="155"/>
      <c r="J199" s="156"/>
      <c r="K199" s="156"/>
      <c r="L199" s="156"/>
      <c r="M199" s="157"/>
      <c r="N199" s="155"/>
      <c r="O199" s="156"/>
      <c r="P199" s="156"/>
      <c r="Q199" s="157"/>
    </row>
    <row r="200" spans="1:18" ht="15.75" thickBot="1" x14ac:dyDescent="0.3"/>
    <row r="201" spans="1:18" ht="15" customHeight="1" x14ac:dyDescent="0.25">
      <c r="A201" s="171" t="s">
        <v>146</v>
      </c>
      <c r="B201" s="172" t="s">
        <v>147</v>
      </c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</row>
    <row r="202" spans="1:18" ht="13.5" customHeight="1" x14ac:dyDescent="0.25">
      <c r="A202" s="1" t="s">
        <v>148</v>
      </c>
    </row>
    <row r="203" spans="1:18" ht="14.25" customHeight="1" x14ac:dyDescent="0.25">
      <c r="A203" s="1" t="s">
        <v>149</v>
      </c>
    </row>
    <row r="206" spans="1:18" x14ac:dyDescent="0.25">
      <c r="B206" s="1" t="s">
        <v>150</v>
      </c>
    </row>
    <row r="208" spans="1:18" ht="63.75" customHeight="1" x14ac:dyDescent="0.25">
      <c r="A208" s="174" t="s">
        <v>151</v>
      </c>
      <c r="B208" s="175"/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6"/>
      <c r="R208" s="177"/>
    </row>
    <row r="211" spans="1:17" x14ac:dyDescent="0.25">
      <c r="B211" s="1" t="s">
        <v>152</v>
      </c>
    </row>
    <row r="213" spans="1:17" x14ac:dyDescent="0.25">
      <c r="A213" s="155">
        <f>ROUND(P85/P67,2)</f>
        <v>41753.33</v>
      </c>
      <c r="B213" s="156"/>
      <c r="C213" s="156"/>
      <c r="D213" s="156"/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57"/>
    </row>
    <row r="216" spans="1:17" x14ac:dyDescent="0.25">
      <c r="B216" s="1" t="s">
        <v>153</v>
      </c>
    </row>
    <row r="218" spans="1:17" ht="30.75" customHeight="1" x14ac:dyDescent="0.25">
      <c r="A218" s="174" t="s">
        <v>154</v>
      </c>
      <c r="B218" s="178"/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178"/>
      <c r="O218" s="178"/>
      <c r="P218" s="178"/>
      <c r="Q218" s="179"/>
    </row>
    <row r="221" spans="1:17" x14ac:dyDescent="0.25">
      <c r="B221" s="1" t="s">
        <v>155</v>
      </c>
    </row>
    <row r="222" spans="1:17" ht="9" customHeight="1" x14ac:dyDescent="0.25"/>
    <row r="223" spans="1:17" ht="86.25" customHeight="1" x14ac:dyDescent="0.25">
      <c r="A223" s="108" t="s">
        <v>156</v>
      </c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8"/>
    </row>
    <row r="224" spans="1:17" x14ac:dyDescent="0.25">
      <c r="A224" s="180"/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1:17" x14ac:dyDescent="0.25">
      <c r="A225" s="180"/>
      <c r="B225" s="180" t="s">
        <v>157</v>
      </c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1:17" x14ac:dyDescent="0.25">
      <c r="A226" s="180"/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1:17" ht="35.25" customHeight="1" x14ac:dyDescent="0.25">
      <c r="A227" s="181" t="s">
        <v>158</v>
      </c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3"/>
    </row>
    <row r="228" spans="1:17" x14ac:dyDescent="0.25">
      <c r="A228" s="184" t="s">
        <v>159</v>
      </c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6"/>
    </row>
    <row r="229" spans="1:17" ht="24.75" customHeight="1" x14ac:dyDescent="0.25">
      <c r="A229" s="187" t="s">
        <v>160</v>
      </c>
      <c r="B229" s="188"/>
      <c r="C229" s="188"/>
      <c r="D229" s="188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9"/>
    </row>
    <row r="230" spans="1:17" x14ac:dyDescent="0.25">
      <c r="A230" s="190" t="s">
        <v>161</v>
      </c>
      <c r="B230" s="191"/>
      <c r="C230" s="191"/>
      <c r="D230" s="191"/>
      <c r="E230" s="191"/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2"/>
    </row>
    <row r="231" spans="1:17" x14ac:dyDescent="0.25">
      <c r="A231" s="193" t="s">
        <v>162</v>
      </c>
      <c r="B231" s="194"/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  <c r="P231" s="194"/>
      <c r="Q231" s="195"/>
    </row>
    <row r="232" spans="1:17" x14ac:dyDescent="0.25">
      <c r="A232" s="196" t="s">
        <v>163</v>
      </c>
      <c r="B232" s="197"/>
      <c r="C232" s="197"/>
      <c r="D232" s="197"/>
      <c r="E232" s="197"/>
      <c r="F232" s="197"/>
      <c r="G232" s="197"/>
      <c r="H232" s="197"/>
      <c r="I232" s="197"/>
      <c r="J232" s="197"/>
      <c r="K232" s="197"/>
      <c r="L232" s="197"/>
      <c r="M232" s="197"/>
      <c r="N232" s="197"/>
      <c r="O232" s="197"/>
      <c r="P232" s="197"/>
      <c r="Q232" s="198"/>
    </row>
    <row r="234" spans="1:17" x14ac:dyDescent="0.25">
      <c r="B234" s="4" t="s">
        <v>164</v>
      </c>
      <c r="C234" s="4"/>
      <c r="D234" s="4"/>
      <c r="E234" s="4"/>
      <c r="I234" s="197"/>
      <c r="J234" s="197"/>
      <c r="K234" s="199" t="s">
        <v>165</v>
      </c>
      <c r="L234" s="199"/>
      <c r="M234" s="199"/>
      <c r="N234" s="1" t="s">
        <v>166</v>
      </c>
    </row>
    <row r="236" spans="1:17" x14ac:dyDescent="0.25">
      <c r="B236" s="1" t="s">
        <v>167</v>
      </c>
      <c r="C236" s="197"/>
      <c r="E236" s="200" t="s">
        <v>168</v>
      </c>
      <c r="F236" s="197"/>
      <c r="G236" s="197"/>
      <c r="H236" s="197"/>
    </row>
    <row r="238" spans="1:17" ht="34.5" customHeight="1" x14ac:dyDescent="0.25">
      <c r="B238" s="81" t="s">
        <v>169</v>
      </c>
      <c r="C238" s="81"/>
      <c r="D238" s="81"/>
      <c r="E238" s="81"/>
      <c r="I238" s="197"/>
      <c r="J238" s="197"/>
      <c r="K238" s="199" t="s">
        <v>170</v>
      </c>
      <c r="L238" s="199"/>
      <c r="M238" s="199"/>
      <c r="N238" s="1" t="s">
        <v>166</v>
      </c>
    </row>
    <row r="240" spans="1:17" x14ac:dyDescent="0.25">
      <c r="B240" s="1" t="s">
        <v>167</v>
      </c>
      <c r="C240" s="197"/>
      <c r="E240" s="200" t="s">
        <v>168</v>
      </c>
      <c r="F240" s="197"/>
      <c r="G240" s="197"/>
      <c r="H240" s="197"/>
    </row>
  </sheetData>
  <mergeCells count="288">
    <mergeCell ref="B238:E238"/>
    <mergeCell ref="K238:M238"/>
    <mergeCell ref="A218:Q218"/>
    <mergeCell ref="A223:Q223"/>
    <mergeCell ref="A227:Q227"/>
    <mergeCell ref="A229:Q229"/>
    <mergeCell ref="A230:Q230"/>
    <mergeCell ref="B234:E234"/>
    <mergeCell ref="K234:M234"/>
    <mergeCell ref="B199:D199"/>
    <mergeCell ref="E199:H199"/>
    <mergeCell ref="I199:M199"/>
    <mergeCell ref="N199:Q199"/>
    <mergeCell ref="A208:Q208"/>
    <mergeCell ref="A213:Q213"/>
    <mergeCell ref="B197:D197"/>
    <mergeCell ref="E197:H197"/>
    <mergeCell ref="I197:M197"/>
    <mergeCell ref="N197:Q197"/>
    <mergeCell ref="B198:D198"/>
    <mergeCell ref="E198:H198"/>
    <mergeCell ref="I198:M198"/>
    <mergeCell ref="N198:Q198"/>
    <mergeCell ref="B187:D187"/>
    <mergeCell ref="E187:H187"/>
    <mergeCell ref="I187:M187"/>
    <mergeCell ref="N187:Q187"/>
    <mergeCell ref="A191:R191"/>
    <mergeCell ref="B196:D196"/>
    <mergeCell ref="E196:H196"/>
    <mergeCell ref="I196:M196"/>
    <mergeCell ref="N196:Q196"/>
    <mergeCell ref="B185:D185"/>
    <mergeCell ref="E185:H185"/>
    <mergeCell ref="I185:M185"/>
    <mergeCell ref="N185:Q185"/>
    <mergeCell ref="B186:D186"/>
    <mergeCell ref="E186:H186"/>
    <mergeCell ref="I186:M186"/>
    <mergeCell ref="N186:Q186"/>
    <mergeCell ref="A178:R178"/>
    <mergeCell ref="B183:D183"/>
    <mergeCell ref="E183:H183"/>
    <mergeCell ref="I183:M183"/>
    <mergeCell ref="N183:Q183"/>
    <mergeCell ref="B184:D184"/>
    <mergeCell ref="E184:H184"/>
    <mergeCell ref="I184:M184"/>
    <mergeCell ref="N184:Q184"/>
    <mergeCell ref="N174:O174"/>
    <mergeCell ref="B175:C175"/>
    <mergeCell ref="D175:E175"/>
    <mergeCell ref="F175:G175"/>
    <mergeCell ref="H175:I175"/>
    <mergeCell ref="J175:K175"/>
    <mergeCell ref="L175:M175"/>
    <mergeCell ref="N175:O175"/>
    <mergeCell ref="B174:C174"/>
    <mergeCell ref="D174:E174"/>
    <mergeCell ref="F174:G174"/>
    <mergeCell ref="H174:I174"/>
    <mergeCell ref="J174:K174"/>
    <mergeCell ref="L174:M174"/>
    <mergeCell ref="N172:O172"/>
    <mergeCell ref="B173:C173"/>
    <mergeCell ref="D173:E173"/>
    <mergeCell ref="F173:G173"/>
    <mergeCell ref="H173:I173"/>
    <mergeCell ref="J173:K173"/>
    <mergeCell ref="L173:M173"/>
    <mergeCell ref="N173:O173"/>
    <mergeCell ref="B172:C172"/>
    <mergeCell ref="D172:E172"/>
    <mergeCell ref="F172:G172"/>
    <mergeCell ref="H172:I172"/>
    <mergeCell ref="J172:K172"/>
    <mergeCell ref="L172:M172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0:C170"/>
    <mergeCell ref="D170:E170"/>
    <mergeCell ref="F170:G170"/>
    <mergeCell ref="H170:I170"/>
    <mergeCell ref="J170:K170"/>
    <mergeCell ref="L170:M170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A160:R160"/>
    <mergeCell ref="B167:C167"/>
    <mergeCell ref="D167:E167"/>
    <mergeCell ref="F167:M167"/>
    <mergeCell ref="N167:R167"/>
    <mergeCell ref="A168:E168"/>
    <mergeCell ref="F168:G168"/>
    <mergeCell ref="H168:I168"/>
    <mergeCell ref="J168:K168"/>
    <mergeCell ref="L168:M168"/>
    <mergeCell ref="A154:C154"/>
    <mergeCell ref="P154:Q154"/>
    <mergeCell ref="A155:C155"/>
    <mergeCell ref="P155:Q155"/>
    <mergeCell ref="A156:C156"/>
    <mergeCell ref="P156:Q156"/>
    <mergeCell ref="A151:C151"/>
    <mergeCell ref="P151:Q151"/>
    <mergeCell ref="A152:C152"/>
    <mergeCell ref="P152:Q152"/>
    <mergeCell ref="A153:C153"/>
    <mergeCell ref="P153:Q153"/>
    <mergeCell ref="A147:Q147"/>
    <mergeCell ref="A148:C148"/>
    <mergeCell ref="P148:Q148"/>
    <mergeCell ref="A149:Q149"/>
    <mergeCell ref="A150:C150"/>
    <mergeCell ref="P150:Q150"/>
    <mergeCell ref="A144:C144"/>
    <mergeCell ref="P144:Q144"/>
    <mergeCell ref="A145:C145"/>
    <mergeCell ref="P145:Q145"/>
    <mergeCell ref="A146:C146"/>
    <mergeCell ref="P146:Q146"/>
    <mergeCell ref="A141:C141"/>
    <mergeCell ref="P141:Q141"/>
    <mergeCell ref="A142:C142"/>
    <mergeCell ref="P142:Q142"/>
    <mergeCell ref="A143:C143"/>
    <mergeCell ref="P143:Q143"/>
    <mergeCell ref="A138:C138"/>
    <mergeCell ref="P138:Q138"/>
    <mergeCell ref="A139:C139"/>
    <mergeCell ref="P139:Q139"/>
    <mergeCell ref="A140:C140"/>
    <mergeCell ref="P140:Q140"/>
    <mergeCell ref="A135:C135"/>
    <mergeCell ref="P135:Q135"/>
    <mergeCell ref="A136:C136"/>
    <mergeCell ref="P136:Q136"/>
    <mergeCell ref="A137:C137"/>
    <mergeCell ref="P137:Q137"/>
    <mergeCell ref="A127:R127"/>
    <mergeCell ref="A132:C133"/>
    <mergeCell ref="D132:O132"/>
    <mergeCell ref="P132:Q133"/>
    <mergeCell ref="A134:C134"/>
    <mergeCell ref="P134:Q134"/>
    <mergeCell ref="A120:C121"/>
    <mergeCell ref="D120:O120"/>
    <mergeCell ref="P120:Q121"/>
    <mergeCell ref="A122:C122"/>
    <mergeCell ref="P122:Q122"/>
    <mergeCell ref="A123:C123"/>
    <mergeCell ref="P123:Q123"/>
    <mergeCell ref="A108:B109"/>
    <mergeCell ref="P108:Q108"/>
    <mergeCell ref="P109:Q109"/>
    <mergeCell ref="A110:B110"/>
    <mergeCell ref="P110:Q110"/>
    <mergeCell ref="A115:R115"/>
    <mergeCell ref="A104:B105"/>
    <mergeCell ref="P104:Q104"/>
    <mergeCell ref="P105:Q105"/>
    <mergeCell ref="A106:B107"/>
    <mergeCell ref="P106:Q106"/>
    <mergeCell ref="P107:Q107"/>
    <mergeCell ref="A100:B101"/>
    <mergeCell ref="P100:Q100"/>
    <mergeCell ref="P101:Q101"/>
    <mergeCell ref="A102:B103"/>
    <mergeCell ref="P102:Q102"/>
    <mergeCell ref="P103:Q103"/>
    <mergeCell ref="A90:R90"/>
    <mergeCell ref="A96:B97"/>
    <mergeCell ref="C96:C97"/>
    <mergeCell ref="D96:O96"/>
    <mergeCell ref="P96:Q97"/>
    <mergeCell ref="A98:B99"/>
    <mergeCell ref="P98:Q98"/>
    <mergeCell ref="P99:Q99"/>
    <mergeCell ref="A76:R76"/>
    <mergeCell ref="A83:C84"/>
    <mergeCell ref="D83:O83"/>
    <mergeCell ref="P83:Q84"/>
    <mergeCell ref="A85:C85"/>
    <mergeCell ref="P85:Q85"/>
    <mergeCell ref="A68:C68"/>
    <mergeCell ref="P68:Q68"/>
    <mergeCell ref="A69:C69"/>
    <mergeCell ref="P69:Q69"/>
    <mergeCell ref="A70:C70"/>
    <mergeCell ref="P70:Q70"/>
    <mergeCell ref="D60:E60"/>
    <mergeCell ref="F60:G60"/>
    <mergeCell ref="A65:C66"/>
    <mergeCell ref="D65:O65"/>
    <mergeCell ref="P65:Q66"/>
    <mergeCell ref="A67:C67"/>
    <mergeCell ref="P67:Q67"/>
    <mergeCell ref="D57:E57"/>
    <mergeCell ref="F57:G57"/>
    <mergeCell ref="D58:E58"/>
    <mergeCell ref="F58:G58"/>
    <mergeCell ref="D59:E59"/>
    <mergeCell ref="F59:G59"/>
    <mergeCell ref="D54:E54"/>
    <mergeCell ref="F54:G54"/>
    <mergeCell ref="D55:E55"/>
    <mergeCell ref="F55:G55"/>
    <mergeCell ref="D56:E56"/>
    <mergeCell ref="F56:G56"/>
    <mergeCell ref="D51:E51"/>
    <mergeCell ref="F51:G51"/>
    <mergeCell ref="D52:E52"/>
    <mergeCell ref="F52:G52"/>
    <mergeCell ref="D53:E53"/>
    <mergeCell ref="F53:G53"/>
    <mergeCell ref="D48:E48"/>
    <mergeCell ref="F48:G48"/>
    <mergeCell ref="D49:E49"/>
    <mergeCell ref="F49:G49"/>
    <mergeCell ref="D50:E50"/>
    <mergeCell ref="F50:G50"/>
    <mergeCell ref="D45:E45"/>
    <mergeCell ref="F45:G45"/>
    <mergeCell ref="D46:E46"/>
    <mergeCell ref="F46:G46"/>
    <mergeCell ref="D47:E47"/>
    <mergeCell ref="F47:G47"/>
    <mergeCell ref="L40:M40"/>
    <mergeCell ref="N40:O40"/>
    <mergeCell ref="D41:E41"/>
    <mergeCell ref="F41:G41"/>
    <mergeCell ref="D42:E42"/>
    <mergeCell ref="F42:G42"/>
    <mergeCell ref="A40:B61"/>
    <mergeCell ref="C40:C61"/>
    <mergeCell ref="D40:E40"/>
    <mergeCell ref="F40:G40"/>
    <mergeCell ref="H40:I40"/>
    <mergeCell ref="J40:K40"/>
    <mergeCell ref="D43:E43"/>
    <mergeCell ref="F43:G43"/>
    <mergeCell ref="D44:E44"/>
    <mergeCell ref="F44:G44"/>
    <mergeCell ref="P38:R38"/>
    <mergeCell ref="D39:E39"/>
    <mergeCell ref="F39:G39"/>
    <mergeCell ref="H39:I39"/>
    <mergeCell ref="J39:K39"/>
    <mergeCell ref="L39:M39"/>
    <mergeCell ref="N39:O39"/>
    <mergeCell ref="J22:K32"/>
    <mergeCell ref="L22:M32"/>
    <mergeCell ref="N22:O32"/>
    <mergeCell ref="P22:P32"/>
    <mergeCell ref="Q22:R32"/>
    <mergeCell ref="A37:B39"/>
    <mergeCell ref="C37:C39"/>
    <mergeCell ref="D37:R37"/>
    <mergeCell ref="D38:I38"/>
    <mergeCell ref="J38:O38"/>
    <mergeCell ref="A22:A32"/>
    <mergeCell ref="B22:B32"/>
    <mergeCell ref="C22:C32"/>
    <mergeCell ref="D22:E32"/>
    <mergeCell ref="F22:G32"/>
    <mergeCell ref="H22:I32"/>
    <mergeCell ref="A12:R12"/>
    <mergeCell ref="A13:R13"/>
    <mergeCell ref="A14:R14"/>
    <mergeCell ref="D21:E21"/>
    <mergeCell ref="F21:G21"/>
    <mergeCell ref="H21:I21"/>
    <mergeCell ref="J21:K21"/>
    <mergeCell ref="L21:M21"/>
    <mergeCell ref="N21:O21"/>
    <mergeCell ref="Q21:R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Муниципальное задание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2014-01-27T07:07:49Z</dcterms:created>
  <dcterms:modified xsi:type="dcterms:W3CDTF">2014-01-27T07:11:20Z</dcterms:modified>
</cp:coreProperties>
</file>